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oae新\Desktop\aiagent2016\"/>
    </mc:Choice>
  </mc:AlternateContent>
  <bookViews>
    <workbookView windowWidth="28800" windowHeight="12375" activeTab="2"/>
  </bookViews>
  <sheets>
    <sheet name="Supplementary Table 1-Figure 3A" sheetId="1" r:id="rId1"/>
    <sheet name="Supplementary Table 1-Figure 3B" sheetId="2" r:id="rId2"/>
    <sheet name="Supplementary Table 1-Figure 3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<sst xmlns="http://schemas.openxmlformats.org/spreadsheetml/2006/main" count="203" uniqueCount="118">
  <si>
    <t>Supplementary Table 1</t>
  </si>
  <si>
    <t>Figure 3A plotting data: original GEARS evaluation</t>
  </si>
  <si>
    <t>Citation</t>
  </si>
  <si>
    <t>Roohani Y, Huang K, Leskovec J. Nature Biotechnology 42, 927–935 (2024).</t>
  </si>
  <si>
    <t>DOI</t>
  </si>
  <si>
    <t>https://doi.org/10.1038/s41587-023-01905-6</t>
  </si>
  <si>
    <t>Source data</t>
  </si>
  <si>
    <t>Supplementary Table 2; related main Figure 2f.</t>
  </si>
  <si>
    <t>License</t>
  </si>
  <si>
    <t>CC BY 4.0</t>
  </si>
  <si>
    <t>Plot-ready values</t>
  </si>
  <si>
    <t>Dataset</t>
  </si>
  <si>
    <t>System</t>
  </si>
  <si>
    <t>Next-best baseline relative MSE</t>
  </si>
  <si>
    <t>Published ΔMSE vs next-best baseline (%)</t>
  </si>
  <si>
    <t>GEARS relative MSE (baseline = 100)</t>
  </si>
  <si>
    <t>Reduction magnitude shown in label (%)</t>
  </si>
  <si>
    <t>Error bars</t>
  </si>
  <si>
    <t>Source locator</t>
  </si>
  <si>
    <t>Norman 2019</t>
  </si>
  <si>
    <t>K562</t>
  </si>
  <si>
    <t>None</t>
  </si>
  <si>
    <t>Supplementary Table 2, Norman 2019 row; related main Fig. 2f</t>
  </si>
  <si>
    <t>Replogle 2020</t>
  </si>
  <si>
    <t>Supplementary Table 2, Replogle 2020 row; related main Fig. 2f</t>
  </si>
  <si>
    <t>Metric</t>
  </si>
  <si>
    <t>MSE of the top 20 differentially expressed genes. Lower is better.</t>
  </si>
  <si>
    <t>Display normalization</t>
  </si>
  <si>
    <t>The next-best baseline is set to 100 within each dataset. The resulting 45.8 and 82.6 are display transformations, not additional measurements.</t>
  </si>
  <si>
    <t>None. Supplementary Table 2 reports point estimates without uncertainty intervals for these two entries.</t>
  </si>
  <si>
    <t>Relationship to the paper</t>
  </si>
  <si>
    <t>The paper reports ΔMSE values of −54.2% and −17.4%. Figure 5A labels their positive reduction magnitudes, 54.2% and 17.4%.</t>
  </si>
  <si>
    <t>Figure 3B plotting data: zero-shot embedding benchmark</t>
  </si>
  <si>
    <t>Kedzierska KZ et al. Genome Biology 26, 101 (2025).</t>
  </si>
  <si>
    <t>https://doi.org/10.1186/s13059-025-03574-x</t>
  </si>
  <si>
    <t>Original Figure 1B and Additional file 1, sheet TableS6.</t>
  </si>
  <si>
    <t>Plot-ready AvgBIO matrix</t>
  </si>
  <si>
    <t>HVG</t>
  </si>
  <si>
    <t>Harmony</t>
  </si>
  <si>
    <t>scVI</t>
  </si>
  <si>
    <t>scGPT-human</t>
  </si>
  <si>
    <t>Geneformer</t>
  </si>
  <si>
    <t>Pancreas (16k)</t>
  </si>
  <si>
    <t>PBMC (12k)</t>
  </si>
  <si>
    <t>PBMC (95k)</t>
  </si>
  <si>
    <t>Immune (330k)</t>
  </si>
  <si>
    <t>Tabula Sapiens (483k)</t>
  </si>
  <si>
    <t>Median</t>
  </si>
  <si>
    <t>Score direction</t>
  </si>
  <si>
    <t>Higher AvgBIO is better.</t>
  </si>
  <si>
    <t>Outlined cells</t>
  </si>
  <si>
    <t>Highest AvgBIO within each dataset; this is a row-wise comparison only.</t>
  </si>
  <si>
    <t>Training access</t>
  </si>
  <si>
    <t>Harmony and scVI were fitted to each dataset. scGPT-human and Geneformer were evaluated as frozen embeddings without task-specific training.</t>
  </si>
  <si>
    <t>None. Each value is one dataset score; the median row is a summary across five datasets, not an uncertainty interval.</t>
  </si>
  <si>
    <t>Source-cell audit trail</t>
  </si>
  <si>
    <t>Method</t>
  </si>
  <si>
    <t>AvgBIO</t>
  </si>
  <si>
    <t>Additional file 1 locator</t>
  </si>
  <si>
    <t>TableS6!C21</t>
  </si>
  <si>
    <t>TableS6!C23</t>
  </si>
  <si>
    <t>TableS6!C24</t>
  </si>
  <si>
    <t>TableS6!C25</t>
  </si>
  <si>
    <t>TableS6!C26</t>
  </si>
  <si>
    <t>TableS6!E21</t>
  </si>
  <si>
    <t>TableS6!E23</t>
  </si>
  <si>
    <t>TableS6!E24</t>
  </si>
  <si>
    <t>TableS6!E25</t>
  </si>
  <si>
    <t>TableS6!E26</t>
  </si>
  <si>
    <t>TableS6!G21</t>
  </si>
  <si>
    <t>TableS6!G23</t>
  </si>
  <si>
    <t>TableS6!G24</t>
  </si>
  <si>
    <t>TableS6!G25</t>
  </si>
  <si>
    <t>TableS6!G26</t>
  </si>
  <si>
    <t>TableS6!O21</t>
  </si>
  <si>
    <t>TableS6!O23</t>
  </si>
  <si>
    <t>TableS6!O24</t>
  </si>
  <si>
    <t>TableS6!O25</t>
  </si>
  <si>
    <t>TableS6!O26</t>
  </si>
  <si>
    <t>TableS6!Q21</t>
  </si>
  <si>
    <t>TableS6!Q23</t>
  </si>
  <si>
    <t>TableS6!Q24</t>
  </si>
  <si>
    <t>TableS6!Q25</t>
  </si>
  <si>
    <t>TableS6!Q26</t>
  </si>
  <si>
    <t>Figure 3C plotting data: independent double-gene benchmark</t>
  </si>
  <si>
    <t>Ahlmann-Eltze C, Huber W, Anders S. Nature Methods 22, 1657–1661 (2025).</t>
  </si>
  <si>
    <t>https://doi.org/10.1038/s41592-025-02772-6</t>
  </si>
  <si>
    <t>Original Figure 1a and Source Data Fig. 1, sheet Panel A.</t>
  </si>
  <si>
    <t>Plot-ready mean L2 values</t>
  </si>
  <si>
    <t>Plot order</t>
  </si>
  <si>
    <t>Display label</t>
  </si>
  <si>
    <t>Source method ID</t>
  </si>
  <si>
    <t>Mean L2 (full precision)</t>
  </si>
  <si>
    <t>Label value (2 d.p.)</t>
  </si>
  <si>
    <t>Records in mean</t>
  </si>
  <si>
    <t>Held-out pairs per split</t>
  </si>
  <si>
    <t>Splits</t>
  </si>
  <si>
    <t>Direction</t>
  </si>
  <si>
    <t>Additive baseline</t>
  </si>
  <si>
    <t>additive_model</t>
  </si>
  <si>
    <t>Lower is better</t>
  </si>
  <si>
    <t>Source Data Fig. 1.xlsx, Panel A; arithmetic mean of method's 310 rows</t>
  </si>
  <si>
    <t>GEARS</t>
  </si>
  <si>
    <t>gears</t>
  </si>
  <si>
    <t>scGPT</t>
  </si>
  <si>
    <t>scgpt</t>
  </si>
  <si>
    <t>scFoundation</t>
  </si>
  <si>
    <t>scfoundation</t>
  </si>
  <si>
    <t>No-change baseline</t>
  </si>
  <si>
    <t>no_change</t>
  </si>
  <si>
    <t>Mean L2 distance between predicted and observed expression for 1,000 highly expressed genes. Lower is better.</t>
  </si>
  <si>
    <t>Mean calculation</t>
  </si>
  <si>
    <t>Each method mean uses 310 model–split–pair records: 62 held-out double perturbations per split × 5 splits.</t>
  </si>
  <si>
    <t>None in Figure 5C. The original Figure 1a shows individual observations and a horizontal mean line, without an uncertainty interval.</t>
  </si>
  <si>
    <t>Figure use</t>
  </si>
  <si>
    <t>Bar lengths use the full-precision means in column D; labels use the two-decimal values in column E.</t>
  </si>
  <si>
    <t>Interpretation</t>
  </si>
  <si>
    <t>The repeated split records do not represent 310 independent biological samples.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</si>
</sst>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0000000"/>
    <numFmt numFmtId="177" formatCode="0.0"/>
  </numFmts>
  <fonts count="35">
    <font>
      <sz val="11"/>
      <name val="Carlito"/>
      <charset val="134"/>
    </font>
    <font>
      <b/>
      <sz val="14"/>
      <color rgb="FF172B4D"/>
      <name val="Times New Roman"/>
      <charset val="134"/>
    </font>
    <font>
      <sz val="10"/>
      <color rgb="FF172B4D"/>
      <name val="Arial"/>
      <charset val="134"/>
    </font>
    <font>
      <b/>
      <sz val="15"/>
      <color rgb="FF172B4D"/>
      <name val="Arial"/>
      <charset val="134"/>
    </font>
    <font>
      <b/>
      <sz val="9"/>
      <color rgb="FF5B7087"/>
      <name val="Arial"/>
      <charset val="134"/>
    </font>
    <font>
      <sz val="9"/>
      <color rgb="FF5B7087"/>
      <name val="Arial"/>
      <charset val="134"/>
    </font>
    <font>
      <b/>
      <sz val="10"/>
      <color rgb="FF159570"/>
      <name val="Arial"/>
      <charset val="134"/>
    </font>
    <font>
      <b/>
      <sz val="10"/>
      <color rgb="FFFFFFFF"/>
      <name val="Arial"/>
      <charset val="134"/>
    </font>
    <font>
      <b/>
      <sz val="10"/>
      <color rgb="FF0B6E53"/>
      <name val="Arial"/>
      <charset val="134"/>
    </font>
    <font>
      <b/>
      <sz val="9"/>
      <color rgb="FF159570"/>
      <name val="Arial"/>
      <charset val="134"/>
    </font>
    <font>
      <b/>
      <sz val="10"/>
      <color rgb="FF7246C7"/>
      <name val="Arial"/>
      <charset val="134"/>
    </font>
    <font>
      <b/>
      <sz val="10"/>
      <color rgb="FF172B4D"/>
      <name val="Arial"/>
      <charset val="134"/>
    </font>
    <font>
      <b/>
      <sz val="9"/>
      <color rgb="FF7246C7"/>
      <name val="Arial"/>
      <charset val="134"/>
    </font>
    <font>
      <b/>
      <sz val="10"/>
      <color rgb="FF2A7FC1"/>
      <name val="Arial"/>
      <charset val="134"/>
    </font>
    <font>
      <b/>
      <sz val="9"/>
      <color rgb="FF2A7FC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59570"/>
        <bgColor indexed="64"/>
      </patternFill>
    </fill>
    <fill>
      <patternFill patternType="solid">
        <fgColor rgb="FF7246C7"/>
        <bgColor indexed="64"/>
      </patternFill>
    </fill>
    <fill>
      <patternFill patternType="solid">
        <fgColor rgb="FFE9E0F7"/>
        <bgColor indexed="64"/>
      </patternFill>
    </fill>
    <fill>
      <patternFill patternType="solid">
        <fgColor rgb="FF2A7FC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159570"/>
      </bottom>
      <diagonal/>
    </border>
    <border>
      <left/>
      <right/>
      <top style="thin">
        <color rgb="FF159570"/>
      </top>
      <bottom style="thin">
        <color rgb="FF15957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AD6E2"/>
      </left>
      <right style="thin">
        <color rgb="FFE8EEF4"/>
      </right>
      <top style="thin">
        <color rgb="FFCAD6E2"/>
      </top>
      <bottom style="thin">
        <color rgb="FFE8EEF4"/>
      </bottom>
      <diagonal/>
    </border>
    <border>
      <left style="thin">
        <color rgb="FFE8EEF4"/>
      </left>
      <right style="thin">
        <color rgb="FFE8EEF4"/>
      </right>
      <top style="thin">
        <color rgb="FFCAD6E2"/>
      </top>
      <bottom style="thin">
        <color rgb="FFE8EEF4"/>
      </bottom>
      <diagonal/>
    </border>
    <border>
      <left style="thin">
        <color rgb="FFE8EEF4"/>
      </left>
      <right style="thin">
        <color rgb="FFCAD6E2"/>
      </right>
      <top style="thin">
        <color rgb="FFCAD6E2"/>
      </top>
      <bottom style="thin">
        <color rgb="FFE8EEF4"/>
      </bottom>
      <diagonal/>
    </border>
    <border>
      <left style="thin">
        <color rgb="FFCAD6E2"/>
      </left>
      <right style="thin">
        <color rgb="FFE8EEF4"/>
      </right>
      <top style="thin">
        <color rgb="FFE8EEF4"/>
      </top>
      <bottom style="thin">
        <color rgb="FFE8EEF4"/>
      </bottom>
      <diagonal/>
    </border>
    <border>
      <left style="thin">
        <color rgb="FFE8EEF4"/>
      </left>
      <right style="thin">
        <color rgb="FFE8EEF4"/>
      </right>
      <top style="thin">
        <color rgb="FFE8EEF4"/>
      </top>
      <bottom style="thin">
        <color rgb="FFE8EEF4"/>
      </bottom>
      <diagonal/>
    </border>
    <border>
      <left style="thin">
        <color rgb="FFE8EEF4"/>
      </left>
      <right style="thin">
        <color rgb="FFCAD6E2"/>
      </right>
      <top style="thin">
        <color rgb="FFE8EEF4"/>
      </top>
      <bottom style="thin">
        <color rgb="FFE8EEF4"/>
      </bottom>
      <diagonal/>
    </border>
    <border>
      <left style="thin">
        <color rgb="FFCAD6E2"/>
      </left>
      <right style="thin">
        <color rgb="FFE8EEF4"/>
      </right>
      <top style="thin">
        <color rgb="FFE8EEF4"/>
      </top>
      <bottom style="thin">
        <color rgb="FFCAD6E2"/>
      </bottom>
      <diagonal/>
    </border>
    <border>
      <left style="thin">
        <color rgb="FFE8EEF4"/>
      </left>
      <right style="thin">
        <color rgb="FFE8EEF4"/>
      </right>
      <top style="thin">
        <color rgb="FFE8EEF4"/>
      </top>
      <bottom style="thin">
        <color rgb="FFCAD6E2"/>
      </bottom>
      <diagonal/>
    </border>
    <border>
      <left style="thin">
        <color rgb="FFE8EEF4"/>
      </left>
      <right style="thin">
        <color rgb="FFCAD6E2"/>
      </right>
      <top style="thin">
        <color rgb="FFE8EEF4"/>
      </top>
      <bottom style="thin">
        <color rgb="FFCAD6E2"/>
      </bottom>
      <diagonal/>
    </border>
    <border>
      <left/>
      <right/>
      <top/>
      <bottom style="medium">
        <color rgb="FF7246C7"/>
      </bottom>
      <diagonal/>
    </border>
    <border>
      <left/>
      <right/>
      <top style="thin">
        <color rgb="FF7246C7"/>
      </top>
      <bottom style="thin">
        <color rgb="FF7246C7"/>
      </bottom>
      <diagonal/>
    </border>
    <border>
      <left style="medium">
        <color rgb="FF172B4D"/>
      </left>
      <right style="medium">
        <color rgb="FF172B4D"/>
      </right>
      <top style="medium">
        <color rgb="FF172B4D"/>
      </top>
      <bottom style="medium">
        <color rgb="FF172B4D"/>
      </bottom>
      <diagonal/>
    </border>
    <border>
      <left style="thin">
        <color rgb="FFCAD6E2"/>
      </left>
      <right style="thin">
        <color rgb="FFE8EEF4"/>
      </right>
      <top style="medium">
        <color rgb="FF7246C7"/>
      </top>
      <bottom style="thin">
        <color rgb="FFCAD6E2"/>
      </bottom>
      <diagonal/>
    </border>
    <border>
      <left style="thin">
        <color rgb="FFE8EEF4"/>
      </left>
      <right style="thin">
        <color rgb="FFE8EEF4"/>
      </right>
      <top style="medium">
        <color rgb="FF7246C7"/>
      </top>
      <bottom style="thin">
        <color rgb="FFCAD6E2"/>
      </bottom>
      <diagonal/>
    </border>
    <border>
      <left/>
      <right/>
      <top/>
      <bottom style="medium">
        <color rgb="FF2A7FC1"/>
      </bottom>
      <diagonal/>
    </border>
    <border>
      <left/>
      <right/>
      <top style="thin">
        <color rgb="FF2A7FC1"/>
      </top>
      <bottom style="thin">
        <color rgb="FF2A7FC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6" borderId="2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23" applyNumberFormat="0" applyAlignment="0" applyProtection="0">
      <alignment vertical="center"/>
    </xf>
    <xf numFmtId="0" fontId="25" fillId="8" borderId="24" applyNumberFormat="0" applyAlignment="0" applyProtection="0">
      <alignment vertical="center"/>
    </xf>
    <xf numFmtId="0" fontId="26" fillId="8" borderId="23" applyNumberFormat="0" applyAlignment="0" applyProtection="0">
      <alignment vertical="center"/>
    </xf>
    <xf numFmtId="0" fontId="27" fillId="9" borderId="25" applyNumberFormat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/>
  </cellStyleXfs>
  <cellXfs count="56">
    <xf numFmtId="0" fontId="0" fillId="0" borderId="0" xfId="49"/>
    <xf numFmtId="0" fontId="1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0" fontId="3" fillId="0" borderId="0" xfId="49" applyNumberFormat="1" applyFont="1" applyFill="1" applyBorder="1" applyAlignment="1">
      <alignment vertical="center"/>
    </xf>
    <xf numFmtId="0" fontId="2" fillId="0" borderId="1" xfId="49" applyNumberFormat="1" applyFont="1" applyFill="1" applyBorder="1" applyAlignment="1">
      <alignment vertical="center"/>
    </xf>
    <xf numFmtId="0" fontId="4" fillId="0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vertical="center"/>
    </xf>
    <xf numFmtId="0" fontId="6" fillId="2" borderId="2" xfId="49" applyNumberFormat="1" applyFont="1" applyFill="1" applyBorder="1" applyAlignment="1">
      <alignment vertical="center"/>
    </xf>
    <xf numFmtId="0" fontId="7" fillId="2" borderId="3" xfId="49" applyNumberFormat="1" applyFont="1" applyFill="1" applyBorder="1" applyAlignment="1">
      <alignment horizontal="center" vertical="center" wrapText="1"/>
    </xf>
    <xf numFmtId="1" fontId="8" fillId="0" borderId="4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vertical="center"/>
    </xf>
    <xf numFmtId="176" fontId="8" fillId="0" borderId="5" xfId="49" applyNumberFormat="1" applyFont="1" applyFill="1" applyBorder="1" applyAlignment="1">
      <alignment horizontal="right" vertical="center"/>
    </xf>
    <xf numFmtId="2" fontId="8" fillId="0" borderId="5" xfId="49" applyNumberFormat="1" applyFont="1" applyFill="1" applyBorder="1" applyAlignment="1">
      <alignment horizontal="right" vertical="center"/>
    </xf>
    <xf numFmtId="1" fontId="8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  <xf numFmtId="0" fontId="8" fillId="0" borderId="6" xfId="49" applyNumberFormat="1" applyFont="1" applyFill="1" applyBorder="1" applyAlignment="1">
      <alignment vertical="center"/>
    </xf>
    <xf numFmtId="1" fontId="2" fillId="0" borderId="7" xfId="49" applyNumberFormat="1" applyFont="1" applyFill="1" applyBorder="1" applyAlignment="1">
      <alignment horizontal="center" vertical="center"/>
    </xf>
    <xf numFmtId="0" fontId="2" fillId="0" borderId="8" xfId="49" applyNumberFormat="1" applyFont="1" applyFill="1" applyBorder="1" applyAlignment="1">
      <alignment vertical="center"/>
    </xf>
    <xf numFmtId="176" fontId="2" fillId="0" borderId="8" xfId="49" applyNumberFormat="1" applyFont="1" applyFill="1" applyBorder="1" applyAlignment="1">
      <alignment horizontal="right" vertical="center"/>
    </xf>
    <xf numFmtId="2" fontId="2" fillId="0" borderId="8" xfId="49" applyNumberFormat="1" applyFont="1" applyFill="1" applyBorder="1" applyAlignment="1">
      <alignment horizontal="right" vertical="center"/>
    </xf>
    <xf numFmtId="1" fontId="2" fillId="0" borderId="8" xfId="49" applyNumberFormat="1" applyFont="1" applyFill="1" applyBorder="1" applyAlignment="1">
      <alignment horizontal="center" vertical="center"/>
    </xf>
    <xf numFmtId="0" fontId="2" fillId="0" borderId="8" xfId="49" applyNumberFormat="1" applyFont="1" applyFill="1" applyBorder="1" applyAlignment="1">
      <alignment horizontal="center" vertical="center"/>
    </xf>
    <xf numFmtId="0" fontId="2" fillId="0" borderId="9" xfId="49" applyNumberFormat="1" applyFont="1" applyFill="1" applyBorder="1" applyAlignment="1">
      <alignment vertical="center"/>
    </xf>
    <xf numFmtId="1" fontId="2" fillId="0" borderId="10" xfId="49" applyNumberFormat="1" applyFont="1" applyFill="1" applyBorder="1" applyAlignment="1">
      <alignment horizontal="center" vertical="center"/>
    </xf>
    <xf numFmtId="0" fontId="2" fillId="0" borderId="11" xfId="49" applyNumberFormat="1" applyFont="1" applyFill="1" applyBorder="1" applyAlignment="1">
      <alignment vertical="center"/>
    </xf>
    <xf numFmtId="176" fontId="2" fillId="0" borderId="11" xfId="49" applyNumberFormat="1" applyFont="1" applyFill="1" applyBorder="1" applyAlignment="1">
      <alignment horizontal="right" vertical="center"/>
    </xf>
    <xf numFmtId="2" fontId="2" fillId="0" borderId="11" xfId="49" applyNumberFormat="1" applyFont="1" applyFill="1" applyBorder="1" applyAlignment="1">
      <alignment horizontal="right" vertical="center"/>
    </xf>
    <xf numFmtId="1" fontId="2" fillId="0" borderId="11" xfId="49" applyNumberFormat="1" applyFont="1" applyFill="1" applyBorder="1" applyAlignment="1">
      <alignment horizontal="center" vertical="center"/>
    </xf>
    <xf numFmtId="0" fontId="2" fillId="0" borderId="11" xfId="49" applyNumberFormat="1" applyFont="1" applyFill="1" applyBorder="1" applyAlignment="1">
      <alignment horizontal="center" vertical="center"/>
    </xf>
    <xf numFmtId="0" fontId="2" fillId="0" borderId="12" xfId="49" applyNumberFormat="1" applyFont="1" applyFill="1" applyBorder="1" applyAlignment="1">
      <alignment vertical="center"/>
    </xf>
    <xf numFmtId="0" fontId="9" fillId="0" borderId="0" xfId="49" applyNumberFormat="1" applyFont="1" applyFill="1" applyBorder="1" applyAlignment="1">
      <alignment vertical="center"/>
    </xf>
    <xf numFmtId="0" fontId="2" fillId="0" borderId="13" xfId="49" applyNumberFormat="1" applyFont="1" applyFill="1" applyBorder="1" applyAlignment="1">
      <alignment vertical="center"/>
    </xf>
    <xf numFmtId="0" fontId="10" fillId="3" borderId="14" xfId="49" applyNumberFormat="1" applyFont="1" applyFill="1" applyBorder="1" applyAlignment="1">
      <alignment vertical="center"/>
    </xf>
    <xf numFmtId="0" fontId="7" fillId="3" borderId="3" xfId="49" applyNumberFormat="1" applyFont="1" applyFill="1" applyBorder="1" applyAlignment="1">
      <alignment horizontal="center" vertical="center" wrapText="1"/>
    </xf>
    <xf numFmtId="0" fontId="2" fillId="0" borderId="4" xfId="49" applyNumberFormat="1" applyFont="1" applyFill="1" applyBorder="1" applyAlignment="1">
      <alignment vertical="center"/>
    </xf>
    <xf numFmtId="2" fontId="2" fillId="0" borderId="5" xfId="49" applyNumberFormat="1" applyFont="1" applyFill="1" applyBorder="1" applyAlignment="1">
      <alignment horizontal="right" vertical="center"/>
    </xf>
    <xf numFmtId="2" fontId="11" fillId="0" borderId="15" xfId="49" applyNumberFormat="1" applyFont="1" applyFill="1" applyBorder="1" applyAlignment="1">
      <alignment horizontal="right" vertical="center"/>
    </xf>
    <xf numFmtId="2" fontId="2" fillId="0" borderId="6" xfId="49" applyNumberFormat="1" applyFont="1" applyFill="1" applyBorder="1" applyAlignment="1">
      <alignment horizontal="right" vertical="center"/>
    </xf>
    <xf numFmtId="0" fontId="2" fillId="0" borderId="7" xfId="49" applyNumberFormat="1" applyFont="1" applyFill="1" applyBorder="1" applyAlignment="1">
      <alignment vertical="center"/>
    </xf>
    <xf numFmtId="2" fontId="2" fillId="0" borderId="9" xfId="49" applyNumberFormat="1" applyFont="1" applyFill="1" applyBorder="1" applyAlignment="1">
      <alignment horizontal="right" vertical="center"/>
    </xf>
    <xf numFmtId="0" fontId="11" fillId="4" borderId="16" xfId="49" applyNumberFormat="1" applyFont="1" applyFill="1" applyBorder="1" applyAlignment="1">
      <alignment vertical="center"/>
    </xf>
    <xf numFmtId="2" fontId="11" fillId="4" borderId="17" xfId="49" applyNumberFormat="1" applyFont="1" applyFill="1" applyBorder="1" applyAlignment="1">
      <alignment horizontal="right" vertical="center"/>
    </xf>
    <xf numFmtId="0" fontId="12" fillId="0" borderId="0" xfId="49" applyNumberFormat="1" applyFont="1" applyFill="1" applyBorder="1" applyAlignment="1">
      <alignment vertical="center"/>
    </xf>
    <xf numFmtId="0" fontId="2" fillId="0" borderId="5" xfId="49" applyNumberFormat="1" applyFont="1" applyFill="1" applyBorder="1" applyAlignment="1">
      <alignment vertical="center"/>
    </xf>
    <xf numFmtId="2" fontId="2" fillId="0" borderId="5" xfId="49" applyNumberFormat="1" applyFont="1" applyFill="1" applyBorder="1" applyAlignment="1">
      <alignment horizontal="center" vertical="center"/>
    </xf>
    <xf numFmtId="0" fontId="2" fillId="0" borderId="6" xfId="49" applyNumberFormat="1" applyFont="1" applyFill="1" applyBorder="1" applyAlignment="1">
      <alignment vertical="center"/>
    </xf>
    <xf numFmtId="2" fontId="2" fillId="0" borderId="8" xfId="49" applyNumberFormat="1" applyFont="1" applyFill="1" applyBorder="1" applyAlignment="1">
      <alignment horizontal="center" vertical="center"/>
    </xf>
    <xf numFmtId="0" fontId="2" fillId="0" borderId="10" xfId="49" applyNumberFormat="1" applyFont="1" applyFill="1" applyBorder="1" applyAlignment="1">
      <alignment vertical="center"/>
    </xf>
    <xf numFmtId="2" fontId="2" fillId="0" borderId="11" xfId="49" applyNumberFormat="1" applyFont="1" applyFill="1" applyBorder="1" applyAlignment="1">
      <alignment horizontal="center" vertical="center"/>
    </xf>
    <xf numFmtId="0" fontId="2" fillId="0" borderId="18" xfId="49" applyNumberFormat="1" applyFont="1" applyFill="1" applyBorder="1" applyAlignment="1">
      <alignment vertical="center"/>
    </xf>
    <xf numFmtId="0" fontId="13" fillId="5" borderId="19" xfId="49" applyNumberFormat="1" applyFont="1" applyFill="1" applyBorder="1" applyAlignment="1">
      <alignment vertical="center"/>
    </xf>
    <xf numFmtId="0" fontId="7" fillId="5" borderId="3" xfId="49" applyNumberFormat="1" applyFont="1" applyFill="1" applyBorder="1" applyAlignment="1">
      <alignment horizontal="center" vertical="center" wrapText="1"/>
    </xf>
    <xf numFmtId="177" fontId="2" fillId="0" borderId="5" xfId="49" applyNumberFormat="1" applyFont="1" applyFill="1" applyBorder="1" applyAlignment="1">
      <alignment horizontal="right" vertical="center"/>
    </xf>
    <xf numFmtId="0" fontId="2" fillId="0" borderId="5" xfId="49" applyNumberFormat="1" applyFont="1" applyFill="1" applyBorder="1" applyAlignment="1">
      <alignment horizontal="center" vertical="center"/>
    </xf>
    <xf numFmtId="177" fontId="2" fillId="0" borderId="11" xfId="49" applyNumberFormat="1" applyFont="1" applyFill="1" applyBorder="1" applyAlignment="1">
      <alignment horizontal="right" vertical="center"/>
    </xf>
    <xf numFmtId="0" fontId="14" fillId="0" borderId="0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2A7FC1"/>
  </sheetPr>
  <dimension ref="A1:H20"/>
  <sheetViews>
    <sheetView showGridLines="0" workbookViewId="0">
      <selection activeCell="B24" sqref="B24"/>
    </sheetView>
  </sheetViews>
  <sheetFormatPr defaultColWidth="9" defaultRowHeight="14.25" outlineLevelCol="7"/>
  <cols>
    <col min="1" max="1" width="22" customWidth="1"/>
    <col min="2" max="2" width="15" customWidth="1"/>
    <col min="3" max="3" width="20" customWidth="1"/>
    <col min="4" max="6" width="22" customWidth="1"/>
    <col min="7" max="7" width="12" customWidth="1"/>
    <col min="8" max="8" width="46" customWidth="1"/>
  </cols>
  <sheetData>
    <row r="1" ht="18.75" spans="1:8">
      <c r="A1" s="1" t="s">
        <v>0</v>
      </c>
      <c r="B1" s="2"/>
      <c r="C1" s="2"/>
      <c r="D1" s="2"/>
      <c r="E1" s="2"/>
      <c r="F1" s="2"/>
      <c r="G1" s="2"/>
      <c r="H1" s="2"/>
    </row>
    <row r="2" ht="19.5" spans="1:8">
      <c r="A2" s="3" t="s">
        <v>1</v>
      </c>
      <c r="B2" s="2"/>
      <c r="C2" s="2"/>
      <c r="D2" s="2"/>
      <c r="E2" s="2"/>
      <c r="F2" s="2"/>
      <c r="G2" s="2"/>
      <c r="H2" s="2"/>
    </row>
    <row r="3" ht="15" spans="1:8">
      <c r="A3" s="49"/>
      <c r="B3" s="49"/>
      <c r="C3" s="49"/>
      <c r="D3" s="49"/>
      <c r="E3" s="49"/>
      <c r="F3" s="49"/>
      <c r="G3" s="49"/>
      <c r="H3" s="49"/>
    </row>
    <row r="4" ht="19" customHeight="1" spans="1:8">
      <c r="A4" s="5" t="s">
        <v>2</v>
      </c>
      <c r="B4" s="6" t="s">
        <v>3</v>
      </c>
      <c r="C4" s="6"/>
      <c r="D4" s="6"/>
      <c r="E4" s="6"/>
      <c r="F4" s="6"/>
      <c r="G4" s="6"/>
      <c r="H4" s="6"/>
    </row>
    <row r="5" ht="19" customHeight="1" spans="1:8">
      <c r="A5" s="5" t="s">
        <v>4</v>
      </c>
      <c r="B5" s="6" t="s">
        <v>5</v>
      </c>
      <c r="C5" s="6"/>
      <c r="D5" s="6"/>
      <c r="E5" s="6"/>
      <c r="F5" s="6"/>
      <c r="G5" s="6"/>
      <c r="H5" s="6"/>
    </row>
    <row r="6" ht="19" customHeight="1" spans="1:8">
      <c r="A6" s="5" t="s">
        <v>6</v>
      </c>
      <c r="B6" s="6" t="s">
        <v>7</v>
      </c>
      <c r="C6" s="6"/>
      <c r="D6" s="6"/>
      <c r="E6" s="6"/>
      <c r="F6" s="6"/>
      <c r="G6" s="6"/>
      <c r="H6" s="6"/>
    </row>
    <row r="7" ht="19" customHeight="1" spans="1:8">
      <c r="A7" s="5" t="s">
        <v>8</v>
      </c>
      <c r="B7" s="6" t="s">
        <v>9</v>
      </c>
      <c r="C7" s="6"/>
      <c r="D7" s="6"/>
      <c r="E7" s="6"/>
      <c r="F7" s="6"/>
      <c r="G7" s="6"/>
      <c r="H7" s="6"/>
    </row>
    <row r="8" spans="1:8">
      <c r="A8" s="2"/>
      <c r="B8" s="2"/>
      <c r="C8" s="2"/>
      <c r="D8" s="2"/>
      <c r="E8" s="2"/>
      <c r="F8" s="2"/>
      <c r="G8" s="2"/>
      <c r="H8" s="2"/>
    </row>
    <row r="9" ht="22" customHeight="1" spans="1:8">
      <c r="A9" s="50" t="s">
        <v>10</v>
      </c>
      <c r="B9" s="50"/>
      <c r="C9" s="50"/>
      <c r="D9" s="50"/>
      <c r="E9" s="50"/>
      <c r="F9" s="50"/>
      <c r="G9" s="50"/>
      <c r="H9" s="50"/>
    </row>
    <row r="10" ht="34" customHeight="1" spans="1:8">
      <c r="A10" s="51" t="s">
        <v>11</v>
      </c>
      <c r="B10" s="51" t="s">
        <v>12</v>
      </c>
      <c r="C10" s="51" t="s">
        <v>13</v>
      </c>
      <c r="D10" s="51" t="s">
        <v>14</v>
      </c>
      <c r="E10" s="51" t="s">
        <v>15</v>
      </c>
      <c r="F10" s="51" t="s">
        <v>16</v>
      </c>
      <c r="G10" s="51" t="s">
        <v>17</v>
      </c>
      <c r="H10" s="51" t="s">
        <v>18</v>
      </c>
    </row>
    <row r="11" ht="23" customHeight="1" spans="1:8">
      <c r="A11" s="34" t="s">
        <v>19</v>
      </c>
      <c r="B11" s="43" t="s">
        <v>20</v>
      </c>
      <c r="C11" s="52">
        <v>100</v>
      </c>
      <c r="D11" s="52">
        <v>-54.2</v>
      </c>
      <c r="E11" s="52">
        <f>C11*(1+D11/100)</f>
        <v>45.8</v>
      </c>
      <c r="F11" s="52">
        <f>-D11</f>
        <v>54.2</v>
      </c>
      <c r="G11" s="53" t="s">
        <v>21</v>
      </c>
      <c r="H11" s="45" t="s">
        <v>22</v>
      </c>
    </row>
    <row r="12" ht="23" customHeight="1" spans="1:8">
      <c r="A12" s="47" t="s">
        <v>23</v>
      </c>
      <c r="B12" s="24" t="s">
        <v>20</v>
      </c>
      <c r="C12" s="54">
        <v>100</v>
      </c>
      <c r="D12" s="54">
        <v>-17.4</v>
      </c>
      <c r="E12" s="54">
        <f>C12*(1+D12/100)</f>
        <v>82.6</v>
      </c>
      <c r="F12" s="54">
        <f>-D12</f>
        <v>17.4</v>
      </c>
      <c r="G12" s="28" t="s">
        <v>21</v>
      </c>
      <c r="H12" s="29" t="s">
        <v>24</v>
      </c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ht="21" customHeight="1" spans="1:8">
      <c r="A15" s="55" t="s">
        <v>25</v>
      </c>
      <c r="B15" s="6" t="s">
        <v>26</v>
      </c>
      <c r="C15" s="6"/>
      <c r="D15" s="6"/>
      <c r="E15" s="6"/>
      <c r="F15" s="6"/>
      <c r="G15" s="6"/>
      <c r="H15" s="6"/>
    </row>
    <row r="16" ht="21" customHeight="1" spans="1:8">
      <c r="A16" s="55" t="s">
        <v>27</v>
      </c>
      <c r="B16" s="6" t="s">
        <v>28</v>
      </c>
      <c r="C16" s="6"/>
      <c r="D16" s="6"/>
      <c r="E16" s="6"/>
      <c r="F16" s="6"/>
      <c r="G16" s="6"/>
      <c r="H16" s="6"/>
    </row>
    <row r="17" ht="21" customHeight="1" spans="1:8">
      <c r="A17" s="55" t="s">
        <v>17</v>
      </c>
      <c r="B17" s="6" t="s">
        <v>29</v>
      </c>
      <c r="C17" s="6"/>
      <c r="D17" s="6"/>
      <c r="E17" s="6"/>
      <c r="F17" s="6"/>
      <c r="G17" s="6"/>
      <c r="H17" s="6"/>
    </row>
    <row r="18" ht="21" customHeight="1" spans="1:8">
      <c r="A18" s="55" t="s">
        <v>30</v>
      </c>
      <c r="B18" s="6" t="s">
        <v>31</v>
      </c>
      <c r="C18" s="6"/>
      <c r="D18" s="6"/>
      <c r="E18" s="6"/>
      <c r="F18" s="6"/>
      <c r="G18" s="6"/>
      <c r="H18" s="6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246C7"/>
  </sheetPr>
  <dimension ref="A1:F54"/>
  <sheetViews>
    <sheetView showGridLines="0" workbookViewId="0">
      <selection activeCell="I14" sqref="I14"/>
    </sheetView>
  </sheetViews>
  <sheetFormatPr defaultColWidth="9" defaultRowHeight="14.25" outlineLevelCol="5"/>
  <cols>
    <col min="1" max="1" width="27" customWidth="1"/>
    <col min="2" max="3" width="17" customWidth="1"/>
    <col min="4" max="4" width="24" customWidth="1"/>
    <col min="5" max="6" width="17" customWidth="1"/>
  </cols>
  <sheetData>
    <row r="1" ht="18.75" spans="1:6">
      <c r="A1" s="1" t="s">
        <v>0</v>
      </c>
      <c r="B1" s="2"/>
      <c r="C1" s="2"/>
      <c r="D1" s="2"/>
      <c r="E1" s="2"/>
      <c r="F1" s="2"/>
    </row>
    <row r="2" ht="19.5" spans="1:6">
      <c r="A2" s="3" t="s">
        <v>32</v>
      </c>
      <c r="B2" s="2"/>
      <c r="C2" s="2"/>
      <c r="D2" s="2"/>
      <c r="E2" s="2"/>
      <c r="F2" s="2"/>
    </row>
    <row r="3" ht="15" spans="1:6">
      <c r="A3" s="31"/>
      <c r="B3" s="31"/>
      <c r="C3" s="31"/>
      <c r="D3" s="31"/>
      <c r="E3" s="31"/>
      <c r="F3" s="31"/>
    </row>
    <row r="4" ht="19" customHeight="1" spans="1:6">
      <c r="A4" s="5" t="s">
        <v>2</v>
      </c>
      <c r="B4" s="6" t="s">
        <v>33</v>
      </c>
      <c r="C4" s="6"/>
      <c r="D4" s="6"/>
      <c r="E4" s="6"/>
      <c r="F4" s="6"/>
    </row>
    <row r="5" ht="19" customHeight="1" spans="1:6">
      <c r="A5" s="5" t="s">
        <v>4</v>
      </c>
      <c r="B5" s="6" t="s">
        <v>34</v>
      </c>
      <c r="C5" s="6"/>
      <c r="D5" s="6"/>
      <c r="E5" s="6"/>
      <c r="F5" s="6"/>
    </row>
    <row r="6" ht="19" customHeight="1" spans="1:6">
      <c r="A6" s="5" t="s">
        <v>6</v>
      </c>
      <c r="B6" s="6" t="s">
        <v>35</v>
      </c>
      <c r="C6" s="6"/>
      <c r="D6" s="6"/>
      <c r="E6" s="6"/>
      <c r="F6" s="6"/>
    </row>
    <row r="7" ht="19" customHeight="1" spans="1:6">
      <c r="A7" s="5" t="s">
        <v>8</v>
      </c>
      <c r="B7" s="6" t="s">
        <v>9</v>
      </c>
      <c r="C7" s="6"/>
      <c r="D7" s="6"/>
      <c r="E7" s="6"/>
      <c r="F7" s="6"/>
    </row>
    <row r="8" spans="1:6">
      <c r="A8" s="2"/>
      <c r="B8" s="2"/>
      <c r="C8" s="2"/>
      <c r="D8" s="2"/>
      <c r="E8" s="2"/>
      <c r="F8" s="2"/>
    </row>
    <row r="9" ht="22" customHeight="1" spans="1:6">
      <c r="A9" s="32" t="s">
        <v>36</v>
      </c>
      <c r="B9" s="32"/>
      <c r="C9" s="32"/>
      <c r="D9" s="32"/>
      <c r="E9" s="32"/>
      <c r="F9" s="32"/>
    </row>
    <row r="10" ht="34" customHeight="1" spans="1:6">
      <c r="A10" s="33" t="s">
        <v>11</v>
      </c>
      <c r="B10" s="33" t="s">
        <v>37</v>
      </c>
      <c r="C10" s="33" t="s">
        <v>38</v>
      </c>
      <c r="D10" s="33" t="s">
        <v>39</v>
      </c>
      <c r="E10" s="33" t="s">
        <v>40</v>
      </c>
      <c r="F10" s="33" t="s">
        <v>41</v>
      </c>
    </row>
    <row r="11" ht="23" customHeight="1" spans="1:6">
      <c r="A11" s="34" t="s">
        <v>42</v>
      </c>
      <c r="B11" s="35">
        <v>0.68</v>
      </c>
      <c r="C11" s="36">
        <v>0.82</v>
      </c>
      <c r="D11" s="35">
        <v>0.8</v>
      </c>
      <c r="E11" s="35">
        <v>0.44</v>
      </c>
      <c r="F11" s="37">
        <v>0.24</v>
      </c>
    </row>
    <row r="12" ht="23" customHeight="1" spans="1:6">
      <c r="A12" s="38" t="s">
        <v>43</v>
      </c>
      <c r="B12" s="19">
        <v>0.63</v>
      </c>
      <c r="C12" s="19">
        <v>0.72</v>
      </c>
      <c r="D12" s="19">
        <v>0.74</v>
      </c>
      <c r="E12" s="36">
        <v>0.78</v>
      </c>
      <c r="F12" s="39">
        <v>0.59</v>
      </c>
    </row>
    <row r="13" ht="23" customHeight="1" spans="1:6">
      <c r="A13" s="38" t="s">
        <v>44</v>
      </c>
      <c r="B13" s="19">
        <v>0.53</v>
      </c>
      <c r="C13" s="19">
        <v>0.63</v>
      </c>
      <c r="D13" s="36">
        <v>0.67</v>
      </c>
      <c r="E13" s="19">
        <v>0.55</v>
      </c>
      <c r="F13" s="39">
        <v>0.52</v>
      </c>
    </row>
    <row r="14" ht="23" customHeight="1" spans="1:6">
      <c r="A14" s="38" t="s">
        <v>45</v>
      </c>
      <c r="B14" s="19">
        <v>0.53</v>
      </c>
      <c r="C14" s="36">
        <v>0.57</v>
      </c>
      <c r="D14" s="19">
        <v>0.53</v>
      </c>
      <c r="E14" s="19">
        <v>0.51</v>
      </c>
      <c r="F14" s="39">
        <v>0.35</v>
      </c>
    </row>
    <row r="15" ht="23" customHeight="1" spans="1:6">
      <c r="A15" s="38" t="s">
        <v>46</v>
      </c>
      <c r="B15" s="19">
        <v>0.45</v>
      </c>
      <c r="C15" s="19">
        <v>0.39</v>
      </c>
      <c r="D15" s="36">
        <v>0.57</v>
      </c>
      <c r="E15" s="19">
        <v>0.44</v>
      </c>
      <c r="F15" s="39">
        <v>0.3</v>
      </c>
    </row>
    <row r="16" ht="23" customHeight="1" spans="1:6">
      <c r="A16" s="40" t="s">
        <v>47</v>
      </c>
      <c r="B16" s="41">
        <f>MEDIAN(B11:B15)</f>
        <v>0.53</v>
      </c>
      <c r="C16" s="41">
        <f>MEDIAN(C11:C15)</f>
        <v>0.63</v>
      </c>
      <c r="D16" s="41">
        <f>MEDIAN(D11:D15)</f>
        <v>0.67</v>
      </c>
      <c r="E16" s="41">
        <f>MEDIAN(E11:E15)</f>
        <v>0.51</v>
      </c>
      <c r="F16" s="41">
        <f>MEDIAN(F11:F15)</f>
        <v>0.35</v>
      </c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ht="21" customHeight="1" spans="1:6">
      <c r="A19" s="42" t="s">
        <v>48</v>
      </c>
      <c r="B19" s="6" t="s">
        <v>49</v>
      </c>
      <c r="C19" s="6"/>
      <c r="D19" s="6"/>
      <c r="E19" s="6"/>
      <c r="F19" s="6"/>
    </row>
    <row r="20" ht="21" customHeight="1" spans="1:6">
      <c r="A20" s="42" t="s">
        <v>50</v>
      </c>
      <c r="B20" s="6" t="s">
        <v>51</v>
      </c>
      <c r="C20" s="6"/>
      <c r="D20" s="6"/>
      <c r="E20" s="6"/>
      <c r="F20" s="6"/>
    </row>
    <row r="21" ht="21" customHeight="1" spans="1:6">
      <c r="A21" s="42" t="s">
        <v>52</v>
      </c>
      <c r="B21" s="6" t="s">
        <v>53</v>
      </c>
      <c r="C21" s="6"/>
      <c r="D21" s="6"/>
      <c r="E21" s="6"/>
      <c r="F21" s="6"/>
    </row>
    <row r="22" ht="21" customHeight="1" spans="1:6">
      <c r="A22" s="42" t="s">
        <v>17</v>
      </c>
      <c r="B22" s="6" t="s">
        <v>54</v>
      </c>
      <c r="C22" s="6"/>
      <c r="D22" s="6"/>
      <c r="E22" s="6"/>
      <c r="F22" s="6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ht="22" customHeight="1" spans="1:6">
      <c r="A25" s="32" t="s">
        <v>55</v>
      </c>
      <c r="B25" s="32"/>
      <c r="C25" s="32"/>
      <c r="D25" s="32"/>
      <c r="E25" s="32"/>
      <c r="F25" s="32"/>
    </row>
    <row r="26" ht="34" customHeight="1" spans="1:6">
      <c r="A26" s="33" t="s">
        <v>11</v>
      </c>
      <c r="B26" s="33" t="s">
        <v>56</v>
      </c>
      <c r="C26" s="33" t="s">
        <v>57</v>
      </c>
      <c r="D26" s="33" t="s">
        <v>58</v>
      </c>
      <c r="E26" s="2"/>
      <c r="F26" s="2"/>
    </row>
    <row r="27" ht="23" customHeight="1" spans="1:6">
      <c r="A27" s="34" t="s">
        <v>42</v>
      </c>
      <c r="B27" s="43" t="s">
        <v>37</v>
      </c>
      <c r="C27" s="44">
        <v>0.68</v>
      </c>
      <c r="D27" s="45" t="s">
        <v>59</v>
      </c>
      <c r="E27" s="2"/>
      <c r="F27" s="2"/>
    </row>
    <row r="28" ht="23" customHeight="1" spans="1:6">
      <c r="A28" s="38" t="s">
        <v>43</v>
      </c>
      <c r="B28" s="17" t="s">
        <v>37</v>
      </c>
      <c r="C28" s="46">
        <v>0.63</v>
      </c>
      <c r="D28" s="22" t="s">
        <v>60</v>
      </c>
      <c r="E28" s="2"/>
      <c r="F28" s="2"/>
    </row>
    <row r="29" ht="23" customHeight="1" spans="1:6">
      <c r="A29" s="38" t="s">
        <v>44</v>
      </c>
      <c r="B29" s="17" t="s">
        <v>37</v>
      </c>
      <c r="C29" s="46">
        <v>0.53</v>
      </c>
      <c r="D29" s="22" t="s">
        <v>61</v>
      </c>
      <c r="E29" s="2"/>
      <c r="F29" s="2"/>
    </row>
    <row r="30" ht="23" customHeight="1" spans="1:6">
      <c r="A30" s="38" t="s">
        <v>45</v>
      </c>
      <c r="B30" s="17" t="s">
        <v>37</v>
      </c>
      <c r="C30" s="46">
        <v>0.53</v>
      </c>
      <c r="D30" s="22" t="s">
        <v>62</v>
      </c>
      <c r="E30" s="2"/>
      <c r="F30" s="2"/>
    </row>
    <row r="31" ht="23" customHeight="1" spans="1:6">
      <c r="A31" s="38" t="s">
        <v>46</v>
      </c>
      <c r="B31" s="17" t="s">
        <v>37</v>
      </c>
      <c r="C31" s="46">
        <v>0.45</v>
      </c>
      <c r="D31" s="22" t="s">
        <v>63</v>
      </c>
      <c r="E31" s="2"/>
      <c r="F31" s="2"/>
    </row>
    <row r="32" ht="23" customHeight="1" spans="1:6">
      <c r="A32" s="38" t="s">
        <v>42</v>
      </c>
      <c r="B32" s="17" t="s">
        <v>38</v>
      </c>
      <c r="C32" s="46">
        <v>0.82</v>
      </c>
      <c r="D32" s="22" t="s">
        <v>64</v>
      </c>
      <c r="E32" s="2"/>
      <c r="F32" s="2"/>
    </row>
    <row r="33" ht="23" customHeight="1" spans="1:6">
      <c r="A33" s="38" t="s">
        <v>43</v>
      </c>
      <c r="B33" s="17" t="s">
        <v>38</v>
      </c>
      <c r="C33" s="46">
        <v>0.72</v>
      </c>
      <c r="D33" s="22" t="s">
        <v>65</v>
      </c>
      <c r="E33" s="2"/>
      <c r="F33" s="2"/>
    </row>
    <row r="34" ht="23" customHeight="1" spans="1:6">
      <c r="A34" s="38" t="s">
        <v>44</v>
      </c>
      <c r="B34" s="17" t="s">
        <v>38</v>
      </c>
      <c r="C34" s="46">
        <v>0.63</v>
      </c>
      <c r="D34" s="22" t="s">
        <v>66</v>
      </c>
      <c r="E34" s="2"/>
      <c r="F34" s="2"/>
    </row>
    <row r="35" ht="23" customHeight="1" spans="1:6">
      <c r="A35" s="38" t="s">
        <v>45</v>
      </c>
      <c r="B35" s="17" t="s">
        <v>38</v>
      </c>
      <c r="C35" s="46">
        <v>0.57</v>
      </c>
      <c r="D35" s="22" t="s">
        <v>67</v>
      </c>
      <c r="E35" s="2"/>
      <c r="F35" s="2"/>
    </row>
    <row r="36" ht="23" customHeight="1" spans="1:6">
      <c r="A36" s="38" t="s">
        <v>46</v>
      </c>
      <c r="B36" s="17" t="s">
        <v>38</v>
      </c>
      <c r="C36" s="46">
        <v>0.39</v>
      </c>
      <c r="D36" s="22" t="s">
        <v>68</v>
      </c>
      <c r="E36" s="2"/>
      <c r="F36" s="2"/>
    </row>
    <row r="37" ht="23" customHeight="1" spans="1:6">
      <c r="A37" s="38" t="s">
        <v>42</v>
      </c>
      <c r="B37" s="17" t="s">
        <v>39</v>
      </c>
      <c r="C37" s="46">
        <v>0.8</v>
      </c>
      <c r="D37" s="22" t="s">
        <v>69</v>
      </c>
      <c r="E37" s="2"/>
      <c r="F37" s="2"/>
    </row>
    <row r="38" ht="23" customHeight="1" spans="1:6">
      <c r="A38" s="38" t="s">
        <v>43</v>
      </c>
      <c r="B38" s="17" t="s">
        <v>39</v>
      </c>
      <c r="C38" s="46">
        <v>0.74</v>
      </c>
      <c r="D38" s="22" t="s">
        <v>70</v>
      </c>
      <c r="E38" s="2"/>
      <c r="F38" s="2"/>
    </row>
    <row r="39" ht="23" customHeight="1" spans="1:6">
      <c r="A39" s="38" t="s">
        <v>44</v>
      </c>
      <c r="B39" s="17" t="s">
        <v>39</v>
      </c>
      <c r="C39" s="46">
        <v>0.67</v>
      </c>
      <c r="D39" s="22" t="s">
        <v>71</v>
      </c>
      <c r="E39" s="2"/>
      <c r="F39" s="2"/>
    </row>
    <row r="40" ht="23" customHeight="1" spans="1:6">
      <c r="A40" s="38" t="s">
        <v>45</v>
      </c>
      <c r="B40" s="17" t="s">
        <v>39</v>
      </c>
      <c r="C40" s="46">
        <v>0.53</v>
      </c>
      <c r="D40" s="22" t="s">
        <v>72</v>
      </c>
      <c r="E40" s="2"/>
      <c r="F40" s="2"/>
    </row>
    <row r="41" ht="23" customHeight="1" spans="1:6">
      <c r="A41" s="38" t="s">
        <v>46</v>
      </c>
      <c r="B41" s="17" t="s">
        <v>39</v>
      </c>
      <c r="C41" s="46">
        <v>0.57</v>
      </c>
      <c r="D41" s="22" t="s">
        <v>73</v>
      </c>
      <c r="E41" s="2"/>
      <c r="F41" s="2"/>
    </row>
    <row r="42" ht="23" customHeight="1" spans="1:6">
      <c r="A42" s="38" t="s">
        <v>42</v>
      </c>
      <c r="B42" s="17" t="s">
        <v>40</v>
      </c>
      <c r="C42" s="46">
        <v>0.44</v>
      </c>
      <c r="D42" s="22" t="s">
        <v>74</v>
      </c>
      <c r="E42" s="2"/>
      <c r="F42" s="2"/>
    </row>
    <row r="43" ht="23" customHeight="1" spans="1:6">
      <c r="A43" s="38" t="s">
        <v>43</v>
      </c>
      <c r="B43" s="17" t="s">
        <v>40</v>
      </c>
      <c r="C43" s="46">
        <v>0.78</v>
      </c>
      <c r="D43" s="22" t="s">
        <v>75</v>
      </c>
      <c r="E43" s="2"/>
      <c r="F43" s="2"/>
    </row>
    <row r="44" ht="23" customHeight="1" spans="1:6">
      <c r="A44" s="38" t="s">
        <v>44</v>
      </c>
      <c r="B44" s="17" t="s">
        <v>40</v>
      </c>
      <c r="C44" s="46">
        <v>0.55</v>
      </c>
      <c r="D44" s="22" t="s">
        <v>76</v>
      </c>
      <c r="E44" s="2"/>
      <c r="F44" s="2"/>
    </row>
    <row r="45" ht="23" customHeight="1" spans="1:6">
      <c r="A45" s="38" t="s">
        <v>45</v>
      </c>
      <c r="B45" s="17" t="s">
        <v>40</v>
      </c>
      <c r="C45" s="46">
        <v>0.51</v>
      </c>
      <c r="D45" s="22" t="s">
        <v>77</v>
      </c>
      <c r="E45" s="2"/>
      <c r="F45" s="2"/>
    </row>
    <row r="46" ht="23" customHeight="1" spans="1:6">
      <c r="A46" s="38" t="s">
        <v>46</v>
      </c>
      <c r="B46" s="17" t="s">
        <v>40</v>
      </c>
      <c r="C46" s="46">
        <v>0.44</v>
      </c>
      <c r="D46" s="22" t="s">
        <v>78</v>
      </c>
      <c r="E46" s="2"/>
      <c r="F46" s="2"/>
    </row>
    <row r="47" ht="23" customHeight="1" spans="1:6">
      <c r="A47" s="38" t="s">
        <v>42</v>
      </c>
      <c r="B47" s="17" t="s">
        <v>41</v>
      </c>
      <c r="C47" s="46">
        <v>0.24</v>
      </c>
      <c r="D47" s="22" t="s">
        <v>79</v>
      </c>
      <c r="E47" s="2"/>
      <c r="F47" s="2"/>
    </row>
    <row r="48" ht="23" customHeight="1" spans="1:6">
      <c r="A48" s="38" t="s">
        <v>43</v>
      </c>
      <c r="B48" s="17" t="s">
        <v>41</v>
      </c>
      <c r="C48" s="46">
        <v>0.59</v>
      </c>
      <c r="D48" s="22" t="s">
        <v>80</v>
      </c>
      <c r="E48" s="2"/>
      <c r="F48" s="2"/>
    </row>
    <row r="49" ht="23" customHeight="1" spans="1:6">
      <c r="A49" s="38" t="s">
        <v>44</v>
      </c>
      <c r="B49" s="17" t="s">
        <v>41</v>
      </c>
      <c r="C49" s="46">
        <v>0.52</v>
      </c>
      <c r="D49" s="22" t="s">
        <v>81</v>
      </c>
      <c r="E49" s="2"/>
      <c r="F49" s="2"/>
    </row>
    <row r="50" ht="23" customHeight="1" spans="1:6">
      <c r="A50" s="38" t="s">
        <v>45</v>
      </c>
      <c r="B50" s="17" t="s">
        <v>41</v>
      </c>
      <c r="C50" s="46">
        <v>0.35</v>
      </c>
      <c r="D50" s="22" t="s">
        <v>82</v>
      </c>
      <c r="E50" s="2"/>
      <c r="F50" s="2"/>
    </row>
    <row r="51" ht="23" customHeight="1" spans="1:6">
      <c r="A51" s="47" t="s">
        <v>46</v>
      </c>
      <c r="B51" s="24" t="s">
        <v>41</v>
      </c>
      <c r="C51" s="48">
        <v>0.3</v>
      </c>
      <c r="D51" s="29" t="s">
        <v>83</v>
      </c>
      <c r="E51" s="2"/>
      <c r="F51" s="2"/>
    </row>
    <row r="52" spans="1:6">
      <c r="A52" s="2"/>
      <c r="B52" s="2"/>
      <c r="C52" s="2"/>
      <c r="D52" s="2"/>
      <c r="E52" s="2"/>
      <c r="F52" s="2"/>
    </row>
    <row r="53" spans="1:6">
      <c r="A53" s="2"/>
      <c r="B53" s="2"/>
      <c r="C53" s="2"/>
      <c r="D53" s="2"/>
      <c r="E53" s="2"/>
      <c r="F53" s="2"/>
    </row>
    <row r="54" spans="1:6">
      <c r="A54" s="2"/>
      <c r="B54" s="2"/>
      <c r="C54" s="2"/>
      <c r="D54" s="2"/>
      <c r="E54" s="2"/>
      <c r="F54" s="2"/>
    </row>
  </sheetData>
  <conditionalFormatting sqref="B11:F15">
    <cfRule type="colorScale" priority="1">
      <colorScale>
        <cfvo type="min"/>
        <cfvo type="percentile" val="50"/>
        <cfvo type="max"/>
        <color rgb="FFF5F1FB"/>
        <color rgb="FFB9A3E2"/>
        <color rgb="FF6441B0"/>
      </colorScale>
    </cfRule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59570"/>
  </sheetPr>
  <dimension ref="A1:K24"/>
  <sheetViews>
    <sheetView showGridLines="0" tabSelected="1" workbookViewId="0">
      <selection activeCell="E5" sqref="E5"/>
    </sheetView>
  </sheetViews>
  <sheetFormatPr defaultColWidth="9" defaultRowHeight="14.25"/>
  <cols>
    <col min="1" max="1" width="12" customWidth="1"/>
    <col min="2" max="2" width="21" customWidth="1"/>
    <col min="3" max="3" width="18" customWidth="1"/>
    <col min="4" max="5" width="20" customWidth="1"/>
    <col min="6" max="8" width="16" customWidth="1"/>
    <col min="9" max="10" width="15" customWidth="1"/>
    <col min="11" max="11" width="52" customWidth="1"/>
  </cols>
  <sheetData>
    <row r="1" ht="18.7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9.5" spans="1:11">
      <c r="A2" s="3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19" customHeight="1" spans="1:11">
      <c r="A4" s="5" t="s">
        <v>2</v>
      </c>
      <c r="B4" s="6" t="s">
        <v>85</v>
      </c>
      <c r="C4" s="6"/>
      <c r="D4" s="6"/>
      <c r="E4" s="6"/>
      <c r="F4" s="6"/>
      <c r="G4" s="6"/>
      <c r="H4" s="6"/>
      <c r="I4" s="6"/>
      <c r="J4" s="6"/>
      <c r="K4" s="6"/>
    </row>
    <row r="5" ht="19" customHeight="1" spans="1:11">
      <c r="A5" s="5" t="s">
        <v>4</v>
      </c>
      <c r="B5" s="6" t="s">
        <v>86</v>
      </c>
      <c r="C5" s="6"/>
      <c r="D5" s="6"/>
      <c r="E5" s="6"/>
      <c r="F5" s="6"/>
      <c r="G5" s="6"/>
      <c r="H5" s="6"/>
      <c r="I5" s="6"/>
      <c r="J5" s="6"/>
      <c r="K5" s="6"/>
    </row>
    <row r="6" ht="19" customHeight="1" spans="1:11">
      <c r="A6" s="5" t="s">
        <v>6</v>
      </c>
      <c r="B6" s="6" t="s">
        <v>87</v>
      </c>
      <c r="C6" s="6"/>
      <c r="D6" s="6"/>
      <c r="E6" s="6"/>
      <c r="F6" s="6"/>
      <c r="G6" s="6"/>
      <c r="H6" s="6"/>
      <c r="I6" s="6"/>
      <c r="J6" s="6"/>
      <c r="K6" s="6"/>
    </row>
    <row r="7" ht="19" customHeight="1" spans="1:11">
      <c r="A7" s="5" t="s">
        <v>8</v>
      </c>
      <c r="B7" s="6" t="s">
        <v>9</v>
      </c>
      <c r="C7" s="6"/>
      <c r="D7" s="6"/>
      <c r="E7" s="6"/>
      <c r="F7" s="6"/>
      <c r="G7" s="6"/>
      <c r="H7" s="6"/>
      <c r="I7" s="6"/>
      <c r="J7" s="6"/>
      <c r="K7" s="6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22" customHeight="1" spans="1:11">
      <c r="A9" s="7" t="s">
        <v>88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ht="34" customHeight="1" spans="1:11">
      <c r="A10" s="8" t="s">
        <v>89</v>
      </c>
      <c r="B10" s="8" t="s">
        <v>90</v>
      </c>
      <c r="C10" s="8" t="s">
        <v>91</v>
      </c>
      <c r="D10" s="8" t="s">
        <v>92</v>
      </c>
      <c r="E10" s="8" t="s">
        <v>93</v>
      </c>
      <c r="F10" s="8" t="s">
        <v>94</v>
      </c>
      <c r="G10" s="8" t="s">
        <v>95</v>
      </c>
      <c r="H10" s="8" t="s">
        <v>96</v>
      </c>
      <c r="I10" s="8" t="s">
        <v>97</v>
      </c>
      <c r="J10" s="8" t="s">
        <v>17</v>
      </c>
      <c r="K10" s="8" t="s">
        <v>18</v>
      </c>
    </row>
    <row r="11" ht="23" customHeight="1" spans="1:11">
      <c r="A11" s="9">
        <v>1</v>
      </c>
      <c r="B11" s="10" t="s">
        <v>98</v>
      </c>
      <c r="C11" s="10" t="s">
        <v>99</v>
      </c>
      <c r="D11" s="11">
        <v>2.7658072203117</v>
      </c>
      <c r="E11" s="12">
        <f>ROUND(D11,2)</f>
        <v>2.77</v>
      </c>
      <c r="F11" s="13">
        <v>310</v>
      </c>
      <c r="G11" s="13">
        <v>62</v>
      </c>
      <c r="H11" s="13">
        <v>5</v>
      </c>
      <c r="I11" s="14" t="s">
        <v>100</v>
      </c>
      <c r="J11" s="14" t="s">
        <v>21</v>
      </c>
      <c r="K11" s="15" t="s">
        <v>101</v>
      </c>
    </row>
    <row r="12" ht="23" customHeight="1" spans="1:11">
      <c r="A12" s="16">
        <v>2</v>
      </c>
      <c r="B12" s="17" t="s">
        <v>102</v>
      </c>
      <c r="C12" s="17" t="s">
        <v>103</v>
      </c>
      <c r="D12" s="18">
        <v>4.09564514549514</v>
      </c>
      <c r="E12" s="19">
        <f>ROUND(D12,2)</f>
        <v>4.1</v>
      </c>
      <c r="F12" s="20">
        <v>310</v>
      </c>
      <c r="G12" s="20">
        <v>62</v>
      </c>
      <c r="H12" s="20">
        <v>5</v>
      </c>
      <c r="I12" s="21" t="s">
        <v>100</v>
      </c>
      <c r="J12" s="21" t="s">
        <v>21</v>
      </c>
      <c r="K12" s="22" t="s">
        <v>101</v>
      </c>
    </row>
    <row r="13" ht="23" customHeight="1" spans="1:11">
      <c r="A13" s="16">
        <v>3</v>
      </c>
      <c r="B13" s="17" t="s">
        <v>104</v>
      </c>
      <c r="C13" s="17" t="s">
        <v>105</v>
      </c>
      <c r="D13" s="18">
        <v>4.61594709556605</v>
      </c>
      <c r="E13" s="19">
        <f>ROUND(D13,2)</f>
        <v>4.62</v>
      </c>
      <c r="F13" s="20">
        <v>310</v>
      </c>
      <c r="G13" s="20">
        <v>62</v>
      </c>
      <c r="H13" s="20">
        <v>5</v>
      </c>
      <c r="I13" s="21" t="s">
        <v>100</v>
      </c>
      <c r="J13" s="21" t="s">
        <v>21</v>
      </c>
      <c r="K13" s="22" t="s">
        <v>101</v>
      </c>
    </row>
    <row r="14" ht="23" customHeight="1" spans="1:11">
      <c r="A14" s="16">
        <v>4</v>
      </c>
      <c r="B14" s="17" t="s">
        <v>106</v>
      </c>
      <c r="C14" s="17" t="s">
        <v>107</v>
      </c>
      <c r="D14" s="18">
        <v>4.72157670057135</v>
      </c>
      <c r="E14" s="19">
        <f>ROUND(D14,2)</f>
        <v>4.72</v>
      </c>
      <c r="F14" s="20">
        <v>310</v>
      </c>
      <c r="G14" s="20">
        <v>62</v>
      </c>
      <c r="H14" s="20">
        <v>5</v>
      </c>
      <c r="I14" s="21" t="s">
        <v>100</v>
      </c>
      <c r="J14" s="21" t="s">
        <v>21</v>
      </c>
      <c r="K14" s="22" t="s">
        <v>101</v>
      </c>
    </row>
    <row r="15" ht="23" customHeight="1" spans="1:11">
      <c r="A15" s="23">
        <v>5</v>
      </c>
      <c r="B15" s="24" t="s">
        <v>108</v>
      </c>
      <c r="C15" s="24" t="s">
        <v>109</v>
      </c>
      <c r="D15" s="25">
        <v>5.61648576572163</v>
      </c>
      <c r="E15" s="26">
        <f>ROUND(D15,2)</f>
        <v>5.62</v>
      </c>
      <c r="F15" s="27">
        <v>310</v>
      </c>
      <c r="G15" s="27">
        <v>62</v>
      </c>
      <c r="H15" s="27">
        <v>5</v>
      </c>
      <c r="I15" s="28" t="s">
        <v>100</v>
      </c>
      <c r="J15" s="28" t="s">
        <v>21</v>
      </c>
      <c r="K15" s="29" t="s">
        <v>101</v>
      </c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ht="21" customHeight="1" spans="1:11">
      <c r="A18" s="30" t="s">
        <v>25</v>
      </c>
      <c r="B18" s="6" t="s">
        <v>110</v>
      </c>
      <c r="C18" s="6"/>
      <c r="D18" s="6"/>
      <c r="E18" s="6"/>
      <c r="F18" s="6"/>
      <c r="G18" s="6"/>
      <c r="H18" s="6"/>
      <c r="I18" s="6"/>
      <c r="J18" s="6"/>
      <c r="K18" s="6"/>
    </row>
    <row r="19" ht="21" customHeight="1" spans="1:11">
      <c r="A19" s="30" t="s">
        <v>111</v>
      </c>
      <c r="B19" s="6" t="s">
        <v>112</v>
      </c>
      <c r="C19" s="6"/>
      <c r="D19" s="6"/>
      <c r="E19" s="6"/>
      <c r="F19" s="6"/>
      <c r="G19" s="6"/>
      <c r="H19" s="6"/>
      <c r="I19" s="6"/>
      <c r="J19" s="6"/>
      <c r="K19" s="6"/>
    </row>
    <row r="20" ht="21" customHeight="1" spans="1:11">
      <c r="A20" s="30" t="s">
        <v>17</v>
      </c>
      <c r="B20" s="6" t="s">
        <v>113</v>
      </c>
      <c r="C20" s="6"/>
      <c r="D20" s="6"/>
      <c r="E20" s="6"/>
      <c r="F20" s="6"/>
      <c r="G20" s="6"/>
      <c r="H20" s="6"/>
      <c r="I20" s="6"/>
      <c r="J20" s="6"/>
      <c r="K20" s="6"/>
    </row>
    <row r="21" ht="21" customHeight="1" spans="1:11">
      <c r="A21" s="30" t="s">
        <v>114</v>
      </c>
      <c r="B21" s="6" t="s">
        <v>115</v>
      </c>
      <c r="C21" s="6"/>
      <c r="D21" s="6"/>
      <c r="E21" s="6"/>
      <c r="F21" s="6"/>
      <c r="G21" s="6"/>
      <c r="H21" s="6"/>
      <c r="I21" s="6"/>
      <c r="J21" s="6"/>
      <c r="K21" s="6"/>
    </row>
    <row r="22" ht="21" customHeight="1" spans="1:11">
      <c r="A22" s="30" t="s">
        <v>116</v>
      </c>
      <c r="B22" s="6" t="s">
        <v>117</v>
      </c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1-Figure 3A</vt:lpstr>
      <vt:lpstr>Supplementary Table 1-Figure 3B</vt:lpstr>
      <vt:lpstr>Supplementary Table 1-Figure 3C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created xsi:type="dcterms:W3CDTF">2026-10-26T00:00:00Z</dcterms:created>
  <dcterms:modified xsi:type="dcterms:W3CDTF">2026-10-27T05:20:03Z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65BF1E5574DA85991F28DE6A9A837AD4_42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