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7f56fa8d0bb07d/Documents/Research/SDA/Manuscript/"/>
    </mc:Choice>
  </mc:AlternateContent>
  <xr:revisionPtr revIDLastSave="262" documentId="8_{7876E28A-A127-4431-8E9F-8B8CEAC72AC9}" xr6:coauthVersionLast="47" xr6:coauthVersionMax="47" xr10:uidLastSave="{CB429134-2BB5-4200-AFA2-EBBAE9287A93}"/>
  <bookViews>
    <workbookView xWindow="-98" yWindow="-98" windowWidth="21795" windowHeight="12975" firstSheet="5" activeTab="7" xr2:uid="{8E37A5E9-DA3F-4232-8D47-9E90EB61CE2B}"/>
  </bookViews>
  <sheets>
    <sheet name="Table S1 – Sector Aggregation" sheetId="11" r:id="rId1"/>
    <sheet name="Table S2 – Yearly Emissions" sheetId="6" r:id="rId2"/>
    <sheet name="Table S3 – SDA Summary" sheetId="1" r:id="rId3"/>
    <sheet name="Table S4 – Direct SDA" sheetId="2" r:id="rId4"/>
    <sheet name="Table S5 – Energy SDA" sheetId="3" r:id="rId5"/>
    <sheet name="Table S6 – Supply SDA" sheetId="4" r:id="rId6"/>
    <sheet name="Table S7 – Sector Embodied Flow" sheetId="10" r:id="rId7"/>
    <sheet name="Table S8–Country Embodied Flow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9" i="6" l="1"/>
  <c r="I26" i="6"/>
  <c r="K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I74" i="2"/>
  <c r="H74" i="2"/>
  <c r="G74" i="2"/>
  <c r="F74" i="2"/>
  <c r="E74" i="2"/>
  <c r="D74" i="2"/>
  <c r="C74" i="2"/>
  <c r="E32" i="1"/>
  <c r="E33" i="1"/>
  <c r="E34" i="1"/>
  <c r="E35" i="1"/>
  <c r="E36" i="1"/>
  <c r="E37" i="1"/>
  <c r="E38" i="1"/>
  <c r="E31" i="1"/>
  <c r="D74" i="4"/>
  <c r="F74" i="4"/>
  <c r="G74" i="4"/>
  <c r="H74" i="4"/>
  <c r="I74" i="4"/>
  <c r="C74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2" i="4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2" i="3"/>
  <c r="E74" i="4" l="1"/>
  <c r="D74" i="3"/>
  <c r="E74" i="3"/>
  <c r="F74" i="3"/>
  <c r="G74" i="3"/>
  <c r="H74" i="3"/>
  <c r="I74" i="3"/>
  <c r="C74" i="3"/>
  <c r="J26" i="1"/>
  <c r="I26" i="1"/>
  <c r="H26" i="1"/>
  <c r="G26" i="1"/>
  <c r="E26" i="1"/>
  <c r="D26" i="1"/>
  <c r="H39" i="6"/>
  <c r="G39" i="6"/>
  <c r="F39" i="6"/>
  <c r="E39" i="6"/>
  <c r="D39" i="6"/>
  <c r="C39" i="6"/>
  <c r="H26" i="6"/>
  <c r="G26" i="6"/>
  <c r="F26" i="6"/>
  <c r="E26" i="6"/>
  <c r="D26" i="6"/>
  <c r="C26" i="6"/>
  <c r="D13" i="6"/>
  <c r="E13" i="6"/>
  <c r="F13" i="6"/>
  <c r="G13" i="6"/>
  <c r="H13" i="6"/>
  <c r="I13" i="6"/>
  <c r="C13" i="6"/>
  <c r="D13" i="1"/>
  <c r="J39" i="1" l="1"/>
  <c r="I39" i="1"/>
  <c r="H39" i="1"/>
  <c r="G39" i="1"/>
  <c r="E39" i="1"/>
  <c r="D39" i="1"/>
  <c r="C39" i="1"/>
  <c r="C26" i="1"/>
  <c r="F26" i="1" s="1"/>
  <c r="E13" i="1"/>
  <c r="F13" i="1" s="1"/>
  <c r="G13" i="1"/>
  <c r="H13" i="1"/>
  <c r="I13" i="1"/>
  <c r="J13" i="1"/>
  <c r="C13" i="1"/>
  <c r="F38" i="1"/>
  <c r="F37" i="1"/>
  <c r="F36" i="1"/>
  <c r="F35" i="1"/>
  <c r="F34" i="1"/>
  <c r="F33" i="1"/>
  <c r="F32" i="1"/>
  <c r="F31" i="1"/>
  <c r="F25" i="1"/>
  <c r="F24" i="1"/>
  <c r="F23" i="1"/>
  <c r="F22" i="1"/>
  <c r="F21" i="1"/>
  <c r="F20" i="1"/>
  <c r="F19" i="1"/>
  <c r="F18" i="1"/>
  <c r="F6" i="1"/>
  <c r="F7" i="1"/>
  <c r="F8" i="1"/>
  <c r="F9" i="1"/>
  <c r="F10" i="1"/>
  <c r="F11" i="1"/>
  <c r="F12" i="1"/>
  <c r="F5" i="1"/>
  <c r="F39" i="1" l="1"/>
</calcChain>
</file>

<file path=xl/sharedStrings.xml><?xml version="1.0" encoding="utf-8"?>
<sst xmlns="http://schemas.openxmlformats.org/spreadsheetml/2006/main" count="685" uniqueCount="77">
  <si>
    <t>Sector</t>
  </si>
  <si>
    <t>C0</t>
  </si>
  <si>
    <t>C1</t>
  </si>
  <si>
    <t>Delta C</t>
  </si>
  <si>
    <t>Emission intensity effect</t>
  </si>
  <si>
    <t>Leontief structure effect</t>
  </si>
  <si>
    <t>Final demand structure effect</t>
  </si>
  <si>
    <t>Total final demand effect</t>
  </si>
  <si>
    <t>AFOLU+</t>
  </si>
  <si>
    <t>MINING</t>
  </si>
  <si>
    <t>MANUF</t>
  </si>
  <si>
    <t>ENERGY</t>
  </si>
  <si>
    <t>CONST</t>
  </si>
  <si>
    <t>TRADE</t>
  </si>
  <si>
    <t>SERV</t>
  </si>
  <si>
    <t>TRANS</t>
  </si>
  <si>
    <t>Region</t>
  </si>
  <si>
    <t>BRU</t>
  </si>
  <si>
    <t>CAM</t>
  </si>
  <si>
    <t>INO</t>
  </si>
  <si>
    <t>LAO</t>
  </si>
  <si>
    <t>MAL</t>
  </si>
  <si>
    <t>PHI</t>
  </si>
  <si>
    <t>SIN</t>
  </si>
  <si>
    <t>THA</t>
  </si>
  <si>
    <t>VIE</t>
  </si>
  <si>
    <t>DIRECT</t>
  </si>
  <si>
    <t>SUPPLY CHAIN RELATED</t>
  </si>
  <si>
    <t>ENERGY-RELATED</t>
  </si>
  <si>
    <t>%Change</t>
  </si>
  <si>
    <t>TOTAL</t>
  </si>
  <si>
    <t>RoW</t>
  </si>
  <si>
    <t>Ey</t>
  </si>
  <si>
    <t>Direct (F)</t>
  </si>
  <si>
    <t>Aggregated 8 Sectors</t>
  </si>
  <si>
    <t>Original 35 Sectors from ADB MRIO table</t>
  </si>
  <si>
    <t>Agriculture, hunting, forestry, and fishing</t>
  </si>
  <si>
    <t>Mining</t>
  </si>
  <si>
    <t>Mining and quarrying</t>
  </si>
  <si>
    <t>Food, beverages, and tobacco</t>
  </si>
  <si>
    <t>Manufacturing</t>
  </si>
  <si>
    <t>Textiles and textile products</t>
  </si>
  <si>
    <t>Leather, leather products, and footwear</t>
  </si>
  <si>
    <t>Wood and products of wood and cork</t>
  </si>
  <si>
    <t>Pulp, paper, paper products, printing, and publishing</t>
  </si>
  <si>
    <t>Energy</t>
  </si>
  <si>
    <t>Coke, refined petroleum, and nuclear fuel</t>
  </si>
  <si>
    <t>Chemicals and chemical products</t>
  </si>
  <si>
    <t>Rubber and plastics</t>
  </si>
  <si>
    <t>Other nonmetallic minerals</t>
  </si>
  <si>
    <t>Basic metals and fabricated metal</t>
  </si>
  <si>
    <t>Machinery, nec</t>
  </si>
  <si>
    <t>Electrical and optical equipment</t>
  </si>
  <si>
    <t>Transport equipment</t>
  </si>
  <si>
    <t>Manufacturing, nec; recycling</t>
  </si>
  <si>
    <t>Electricity, gas, and water supply</t>
  </si>
  <si>
    <t>Construction</t>
  </si>
  <si>
    <t>Trade</t>
  </si>
  <si>
    <t>Sale, maintenance, and repair of motor vehicles and motorcycles; retail sale of fuel</t>
  </si>
  <si>
    <t>Wholesale trade and commission trade, except of motor vehicles and motorcycles</t>
  </si>
  <si>
    <t>Retail trade, except of motor vehicles and motorcycles; repair of household goods</t>
  </si>
  <si>
    <t>Service</t>
  </si>
  <si>
    <t>Hotels and restaurants</t>
  </si>
  <si>
    <t>Transport</t>
  </si>
  <si>
    <t>Inland transport</t>
  </si>
  <si>
    <t>Water transport</t>
  </si>
  <si>
    <t>Air transport</t>
  </si>
  <si>
    <t>Other supporting and auxiliary transport activities; activities of travel agencies</t>
  </si>
  <si>
    <t>Post and telecommunications</t>
  </si>
  <si>
    <t>Financial intermediation</t>
  </si>
  <si>
    <t>Real estate activities</t>
  </si>
  <si>
    <t>Renting of M&amp;Eq and other business activities</t>
  </si>
  <si>
    <t>Public administration and defense; compulsory social security</t>
  </si>
  <si>
    <t>Education</t>
  </si>
  <si>
    <t>Health and social work</t>
  </si>
  <si>
    <t>Other community, social, and personal services</t>
  </si>
  <si>
    <t>Private households with employed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</si>
</sst>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_(* #,##0.0_);_(* \(#,##0.0\);_(* &quot;-&quot;??_);_(@_)"/>
    <numFmt numFmtId="166" formatCode="0.000000"/>
    <numFmt numFmtId="167" formatCode="_(* #,##0.0000_);_(* \(#,##0.000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20"/>
      <color rgb="FFFF0000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164" fontId="2" fillId="0" borderId="1" xfId="0" applyNumberFormat="1" applyFont="1" applyBorder="1" applyAlignment="1">
      <alignment horizontal="center" vertical="top"/>
    </xf>
    <xf numFmtId="164" fontId="0" fillId="0" borderId="0" xfId="0" applyNumberFormat="1"/>
    <xf numFmtId="10" fontId="0" fillId="0" borderId="0" xfId="1" applyNumberFormat="1" applyFont="1"/>
    <xf numFmtId="2" fontId="0" fillId="0" borderId="0" xfId="0" applyNumberFormat="1"/>
    <xf numFmtId="2" fontId="2" fillId="0" borderId="1" xfId="0" applyNumberFormat="1" applyFont="1" applyBorder="1" applyAlignment="1">
      <alignment horizontal="center" vertical="top"/>
    </xf>
    <xf numFmtId="10" fontId="2" fillId="0" borderId="1" xfId="1" applyNumberFormat="1" applyFont="1" applyBorder="1" applyAlignment="1">
      <alignment horizontal="center" vertical="top"/>
    </xf>
    <xf numFmtId="2" fontId="0" fillId="2" borderId="0" xfId="0" applyNumberFormat="1" applyFill="1"/>
    <xf numFmtId="164" fontId="0" fillId="2" borderId="0" xfId="0" applyNumberFormat="1" applyFill="1"/>
    <xf numFmtId="0" fontId="2" fillId="0" borderId="1" xfId="0" applyFont="1" applyBorder="1" applyAlignment="1">
      <alignment horizontal="center" vertical="top"/>
    </xf>
    <xf numFmtId="0" fontId="2" fillId="0" borderId="1" xfId="1" applyNumberFormat="1" applyFont="1" applyBorder="1" applyAlignment="1">
      <alignment horizontal="center" vertical="top"/>
    </xf>
    <xf numFmtId="43" fontId="0" fillId="0" borderId="0" xfId="2" applyFont="1"/>
    <xf numFmtId="165" fontId="0" fillId="0" borderId="0" xfId="2" applyNumberFormat="1" applyFont="1"/>
    <xf numFmtId="43" fontId="0" fillId="0" borderId="0" xfId="0" applyNumberFormat="1"/>
    <xf numFmtId="2" fontId="0" fillId="0" borderId="0" xfId="2" applyNumberFormat="1" applyFont="1"/>
    <xf numFmtId="164" fontId="3" fillId="0" borderId="0" xfId="0" applyNumberFormat="1" applyFont="1" applyAlignment="1">
      <alignment vertical="center"/>
    </xf>
    <xf numFmtId="10" fontId="0" fillId="0" borderId="0" xfId="1" applyNumberFormat="1" applyFont="1" applyBorder="1"/>
    <xf numFmtId="43" fontId="0" fillId="0" borderId="0" xfId="2" applyFont="1" applyBorder="1"/>
    <xf numFmtId="164" fontId="2" fillId="0" borderId="0" xfId="0" applyNumberFormat="1" applyFont="1" applyAlignment="1">
      <alignment vertical="top"/>
    </xf>
    <xf numFmtId="2" fontId="0" fillId="0" borderId="0" xfId="2" applyNumberFormat="1" applyFont="1" applyBorder="1"/>
    <xf numFmtId="164" fontId="2" fillId="0" borderId="0" xfId="0" applyNumberFormat="1" applyFont="1" applyAlignment="1">
      <alignment horizontal="center" vertical="top"/>
    </xf>
    <xf numFmtId="166" fontId="0" fillId="0" borderId="0" xfId="0" applyNumberFormat="1"/>
    <xf numFmtId="43" fontId="2" fillId="0" borderId="1" xfId="0" applyNumberFormat="1" applyFont="1" applyBorder="1" applyAlignment="1">
      <alignment horizontal="center" vertical="top"/>
    </xf>
    <xf numFmtId="43" fontId="2" fillId="0" borderId="1" xfId="2" applyFont="1" applyBorder="1" applyAlignment="1">
      <alignment horizontal="center" vertical="top"/>
    </xf>
    <xf numFmtId="4" fontId="0" fillId="0" borderId="0" xfId="0" applyNumberFormat="1"/>
    <xf numFmtId="167" fontId="0" fillId="0" borderId="0" xfId="0" applyNumberFormat="1"/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81B33-20F8-46D5-BFCA-4ACA321A6283}">
  <dimension ref="A1:B36"/>
  <sheetViews>
    <sheetView workbookViewId="0">
      <selection activeCell="C11" sqref="C11"/>
    </sheetView>
  </sheetViews>
  <sheetFormatPr defaultRowHeight="14.25" x14ac:dyDescent="0.45"/>
  <cols>
    <col min="1" max="1" width="45.1328125" customWidth="1"/>
    <col min="2" max="2" width="72.86328125" customWidth="1"/>
  </cols>
  <sheetData>
    <row r="1" spans="1:2" ht="14.65" thickBot="1" x14ac:dyDescent="0.5">
      <c r="A1" s="33" t="s">
        <v>34</v>
      </c>
      <c r="B1" s="34" t="s">
        <v>35</v>
      </c>
    </row>
    <row r="2" spans="1:2" x14ac:dyDescent="0.45">
      <c r="A2" s="31" t="s">
        <v>8</v>
      </c>
      <c r="B2" s="26" t="s">
        <v>36</v>
      </c>
    </row>
    <row r="3" spans="1:2" x14ac:dyDescent="0.45">
      <c r="A3" s="30" t="s">
        <v>37</v>
      </c>
      <c r="B3" s="27" t="s">
        <v>38</v>
      </c>
    </row>
    <row r="4" spans="1:2" x14ac:dyDescent="0.45">
      <c r="A4" s="31" t="s">
        <v>8</v>
      </c>
      <c r="B4" s="26" t="s">
        <v>39</v>
      </c>
    </row>
    <row r="5" spans="1:2" x14ac:dyDescent="0.45">
      <c r="A5" s="37" t="s">
        <v>40</v>
      </c>
      <c r="B5" s="27" t="s">
        <v>41</v>
      </c>
    </row>
    <row r="6" spans="1:2" x14ac:dyDescent="0.45">
      <c r="A6" s="37"/>
      <c r="B6" s="27" t="s">
        <v>42</v>
      </c>
    </row>
    <row r="7" spans="1:2" x14ac:dyDescent="0.45">
      <c r="A7" s="37"/>
      <c r="B7" s="27" t="s">
        <v>43</v>
      </c>
    </row>
    <row r="8" spans="1:2" x14ac:dyDescent="0.45">
      <c r="A8" s="37"/>
      <c r="B8" s="27" t="s">
        <v>44</v>
      </c>
    </row>
    <row r="9" spans="1:2" x14ac:dyDescent="0.45">
      <c r="A9" s="32" t="s">
        <v>45</v>
      </c>
      <c r="B9" s="28" t="s">
        <v>46</v>
      </c>
    </row>
    <row r="10" spans="1:2" x14ac:dyDescent="0.45">
      <c r="A10" s="37" t="s">
        <v>40</v>
      </c>
      <c r="B10" s="27" t="s">
        <v>47</v>
      </c>
    </row>
    <row r="11" spans="1:2" x14ac:dyDescent="0.45">
      <c r="A11" s="37"/>
      <c r="B11" s="27" t="s">
        <v>48</v>
      </c>
    </row>
    <row r="12" spans="1:2" x14ac:dyDescent="0.45">
      <c r="A12" s="37"/>
      <c r="B12" s="27" t="s">
        <v>49</v>
      </c>
    </row>
    <row r="13" spans="1:2" x14ac:dyDescent="0.45">
      <c r="A13" s="37"/>
      <c r="B13" s="27" t="s">
        <v>50</v>
      </c>
    </row>
    <row r="14" spans="1:2" x14ac:dyDescent="0.45">
      <c r="A14" s="37"/>
      <c r="B14" s="27" t="s">
        <v>51</v>
      </c>
    </row>
    <row r="15" spans="1:2" x14ac:dyDescent="0.45">
      <c r="A15" s="37"/>
      <c r="B15" s="27" t="s">
        <v>52</v>
      </c>
    </row>
    <row r="16" spans="1:2" x14ac:dyDescent="0.45">
      <c r="A16" s="37"/>
      <c r="B16" s="27" t="s">
        <v>53</v>
      </c>
    </row>
    <row r="17" spans="1:2" x14ac:dyDescent="0.45">
      <c r="A17" s="37"/>
      <c r="B17" s="27" t="s">
        <v>54</v>
      </c>
    </row>
    <row r="18" spans="1:2" x14ac:dyDescent="0.45">
      <c r="A18" s="31" t="s">
        <v>45</v>
      </c>
      <c r="B18" s="26" t="s">
        <v>55</v>
      </c>
    </row>
    <row r="19" spans="1:2" x14ac:dyDescent="0.45">
      <c r="A19" s="30" t="s">
        <v>56</v>
      </c>
      <c r="B19" s="27" t="s">
        <v>56</v>
      </c>
    </row>
    <row r="20" spans="1:2" x14ac:dyDescent="0.45">
      <c r="A20" s="38" t="s">
        <v>57</v>
      </c>
      <c r="B20" s="28" t="s">
        <v>58</v>
      </c>
    </row>
    <row r="21" spans="1:2" x14ac:dyDescent="0.45">
      <c r="A21" s="38"/>
      <c r="B21" s="28" t="s">
        <v>59</v>
      </c>
    </row>
    <row r="22" spans="1:2" x14ac:dyDescent="0.45">
      <c r="A22" s="38"/>
      <c r="B22" s="28" t="s">
        <v>60</v>
      </c>
    </row>
    <row r="23" spans="1:2" x14ac:dyDescent="0.45">
      <c r="A23" s="30" t="s">
        <v>61</v>
      </c>
      <c r="B23" s="27" t="s">
        <v>62</v>
      </c>
    </row>
    <row r="24" spans="1:2" x14ac:dyDescent="0.45">
      <c r="A24" s="39" t="s">
        <v>63</v>
      </c>
      <c r="B24" s="26" t="s">
        <v>64</v>
      </c>
    </row>
    <row r="25" spans="1:2" x14ac:dyDescent="0.45">
      <c r="A25" s="39"/>
      <c r="B25" s="26" t="s">
        <v>65</v>
      </c>
    </row>
    <row r="26" spans="1:2" x14ac:dyDescent="0.45">
      <c r="A26" s="39"/>
      <c r="B26" s="26" t="s">
        <v>66</v>
      </c>
    </row>
    <row r="27" spans="1:2" x14ac:dyDescent="0.45">
      <c r="A27" s="39"/>
      <c r="B27" s="26" t="s">
        <v>67</v>
      </c>
    </row>
    <row r="28" spans="1:2" x14ac:dyDescent="0.45">
      <c r="A28" s="37" t="s">
        <v>61</v>
      </c>
      <c r="B28" s="27" t="s">
        <v>68</v>
      </c>
    </row>
    <row r="29" spans="1:2" x14ac:dyDescent="0.45">
      <c r="A29" s="37"/>
      <c r="B29" s="27" t="s">
        <v>69</v>
      </c>
    </row>
    <row r="30" spans="1:2" x14ac:dyDescent="0.45">
      <c r="A30" s="37"/>
      <c r="B30" s="27" t="s">
        <v>70</v>
      </c>
    </row>
    <row r="31" spans="1:2" x14ac:dyDescent="0.45">
      <c r="A31" s="37"/>
      <c r="B31" s="27" t="s">
        <v>71</v>
      </c>
    </row>
    <row r="32" spans="1:2" x14ac:dyDescent="0.45">
      <c r="A32" s="37"/>
      <c r="B32" s="27" t="s">
        <v>72</v>
      </c>
    </row>
    <row r="33" spans="1:2" x14ac:dyDescent="0.45">
      <c r="A33" s="37"/>
      <c r="B33" s="27" t="s">
        <v>73</v>
      </c>
    </row>
    <row r="34" spans="1:2" x14ac:dyDescent="0.45">
      <c r="A34" s="37"/>
      <c r="B34" s="27" t="s">
        <v>74</v>
      </c>
    </row>
    <row r="35" spans="1:2" x14ac:dyDescent="0.45">
      <c r="A35" s="37"/>
      <c r="B35" s="27" t="s">
        <v>75</v>
      </c>
    </row>
    <row r="36" spans="1:2" ht="14.65" thickBot="1" x14ac:dyDescent="0.5">
      <c r="A36" s="40"/>
      <c r="B36" s="29" t="s">
        <v>76</v>
      </c>
    </row>
  </sheetData>
  <mergeCells count="5">
    <mergeCell ref="A5:A8"/>
    <mergeCell ref="A10:A17"/>
    <mergeCell ref="A20:A22"/>
    <mergeCell ref="A24:A27"/>
    <mergeCell ref="A28:A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42F31-6BFF-40A3-8B5D-B797161E0AD9}">
  <dimension ref="B2:Q39"/>
  <sheetViews>
    <sheetView zoomScale="70" zoomScaleNormal="70" workbookViewId="0">
      <selection activeCell="H37" sqref="H37"/>
    </sheetView>
  </sheetViews>
  <sheetFormatPr defaultColWidth="9" defaultRowHeight="14.25" x14ac:dyDescent="0.45"/>
  <cols>
    <col min="1" max="1" width="9" style="2"/>
    <col min="2" max="5" width="17.1328125" style="2" customWidth="1"/>
    <col min="6" max="6" width="17.1328125" style="3" customWidth="1"/>
    <col min="7" max="9" width="17.1328125" style="2" customWidth="1"/>
    <col min="10" max="10" width="9.59765625" style="2" bestFit="1" customWidth="1"/>
    <col min="11" max="11" width="9.73046875" style="2" bestFit="1" customWidth="1"/>
    <col min="12" max="13" width="9" style="2"/>
    <col min="14" max="14" width="12.73046875" style="2" customWidth="1"/>
    <col min="15" max="15" width="14.3984375" style="2" bestFit="1" customWidth="1"/>
    <col min="16" max="16" width="13.265625" style="2" customWidth="1"/>
    <col min="17" max="17" width="14.1328125" style="2" customWidth="1"/>
    <col min="18" max="18" width="9" style="2"/>
    <col min="19" max="21" width="11.3984375" style="2" customWidth="1"/>
    <col min="22" max="16384" width="9" style="2"/>
  </cols>
  <sheetData>
    <row r="2" spans="2:17" ht="15" customHeight="1" x14ac:dyDescent="0.45">
      <c r="B2" s="35" t="s">
        <v>26</v>
      </c>
      <c r="C2" s="35"/>
      <c r="D2" s="35"/>
      <c r="E2" s="35"/>
    </row>
    <row r="3" spans="2:17" ht="15" customHeight="1" x14ac:dyDescent="0.45">
      <c r="B3" s="36"/>
      <c r="C3" s="36"/>
      <c r="D3" s="36"/>
      <c r="E3" s="36"/>
    </row>
    <row r="4" spans="2:17" x14ac:dyDescent="0.45">
      <c r="B4" s="1" t="s">
        <v>0</v>
      </c>
      <c r="C4" s="9">
        <v>2017</v>
      </c>
      <c r="D4" s="9">
        <v>2018</v>
      </c>
      <c r="E4" s="9">
        <v>2019</v>
      </c>
      <c r="F4" s="10">
        <v>2020</v>
      </c>
      <c r="G4" s="9">
        <v>2021</v>
      </c>
      <c r="H4" s="9">
        <v>2022</v>
      </c>
      <c r="I4" s="9">
        <v>2023</v>
      </c>
      <c r="N4"/>
      <c r="O4" s="11"/>
      <c r="P4" s="11"/>
      <c r="Q4" s="3"/>
    </row>
    <row r="5" spans="2:17" x14ac:dyDescent="0.45">
      <c r="B5" s="2" t="s">
        <v>8</v>
      </c>
      <c r="C5" s="11">
        <v>567.80088472716227</v>
      </c>
      <c r="D5" s="11">
        <v>568.16547677399819</v>
      </c>
      <c r="E5" s="11">
        <v>554.79396141655195</v>
      </c>
      <c r="F5" s="11">
        <v>553.29360723687398</v>
      </c>
      <c r="G5" s="11">
        <v>557.17893666677026</v>
      </c>
      <c r="H5" s="11">
        <v>562.43941294191973</v>
      </c>
      <c r="I5" s="11">
        <v>564.22559170391855</v>
      </c>
      <c r="K5" s="11"/>
      <c r="L5" s="11"/>
      <c r="M5" s="11"/>
      <c r="N5" s="11"/>
      <c r="O5" s="11"/>
      <c r="P5" s="11"/>
      <c r="Q5" s="11"/>
    </row>
    <row r="6" spans="2:17" x14ac:dyDescent="0.45">
      <c r="B6" s="2" t="s">
        <v>9</v>
      </c>
      <c r="C6" s="11">
        <v>209.08668381470201</v>
      </c>
      <c r="D6" s="11">
        <v>240.6810252732364</v>
      </c>
      <c r="E6" s="11">
        <v>267.18442247579281</v>
      </c>
      <c r="F6" s="11">
        <v>252.16651505996359</v>
      </c>
      <c r="G6" s="11">
        <v>258.76626845630989</v>
      </c>
      <c r="H6" s="11">
        <v>308.77866742884311</v>
      </c>
      <c r="I6" s="11">
        <v>333.99977316031487</v>
      </c>
      <c r="K6" s="11"/>
      <c r="L6" s="11"/>
      <c r="M6" s="11"/>
      <c r="N6" s="11"/>
      <c r="O6" s="11"/>
      <c r="P6" s="11"/>
      <c r="Q6" s="11"/>
    </row>
    <row r="7" spans="2:17" x14ac:dyDescent="0.45">
      <c r="B7" s="2" t="s">
        <v>10</v>
      </c>
      <c r="C7" s="11">
        <v>388.48029737786766</v>
      </c>
      <c r="D7" s="11">
        <v>428.06870614153291</v>
      </c>
      <c r="E7" s="11">
        <v>483.08232520637409</v>
      </c>
      <c r="F7" s="11">
        <v>489.81288439714729</v>
      </c>
      <c r="G7" s="11">
        <v>507.107541234618</v>
      </c>
      <c r="H7" s="11">
        <v>502.47457799445863</v>
      </c>
      <c r="I7" s="11">
        <v>511.81749969860351</v>
      </c>
      <c r="K7" s="11"/>
      <c r="L7" s="11"/>
      <c r="M7" s="11"/>
      <c r="N7" s="11"/>
      <c r="O7" s="11"/>
      <c r="P7" s="11"/>
      <c r="Q7" s="11"/>
    </row>
    <row r="8" spans="2:17" x14ac:dyDescent="0.45">
      <c r="B8" s="2" t="s">
        <v>11</v>
      </c>
      <c r="C8" s="11">
        <v>723.54206266044105</v>
      </c>
      <c r="D8" s="11">
        <v>804.69580132667147</v>
      </c>
      <c r="E8" s="11">
        <v>855.28896420230899</v>
      </c>
      <c r="F8" s="11">
        <v>857.84689082471027</v>
      </c>
      <c r="G8" s="11">
        <v>865.05363341489237</v>
      </c>
      <c r="H8" s="11">
        <v>868.61884776971522</v>
      </c>
      <c r="I8" s="11">
        <v>933.30583002865933</v>
      </c>
      <c r="K8" s="11"/>
      <c r="L8" s="11"/>
      <c r="M8" s="11"/>
      <c r="N8" s="11"/>
      <c r="O8" s="11"/>
      <c r="P8" s="11"/>
      <c r="Q8" s="11"/>
    </row>
    <row r="9" spans="2:17" x14ac:dyDescent="0.45">
      <c r="B9" s="2" t="s">
        <v>12</v>
      </c>
      <c r="C9" s="11">
        <v>45.430989377232883</v>
      </c>
      <c r="D9" s="11">
        <v>51.200457956696916</v>
      </c>
      <c r="E9" s="11">
        <v>61.979096370901807</v>
      </c>
      <c r="F9" s="11">
        <v>60.086296763701512</v>
      </c>
      <c r="G9" s="11">
        <v>68.355346968594603</v>
      </c>
      <c r="H9" s="11">
        <v>58.537823142217832</v>
      </c>
      <c r="I9" s="11">
        <v>60.357873001654248</v>
      </c>
      <c r="K9" s="11"/>
      <c r="L9" s="11"/>
      <c r="M9" s="11"/>
      <c r="N9" s="11"/>
      <c r="O9" s="11"/>
      <c r="P9" s="11"/>
      <c r="Q9" s="11"/>
    </row>
    <row r="10" spans="2:17" x14ac:dyDescent="0.45">
      <c r="B10" s="2" t="s">
        <v>13</v>
      </c>
      <c r="C10" s="11">
        <v>45.383088546616463</v>
      </c>
      <c r="D10" s="11">
        <v>52.978635619248863</v>
      </c>
      <c r="E10" s="11">
        <v>48.687383471617885</v>
      </c>
      <c r="F10" s="11">
        <v>42.419761658666943</v>
      </c>
      <c r="G10" s="11">
        <v>40.042680262257548</v>
      </c>
      <c r="H10" s="11">
        <v>39.121818121711563</v>
      </c>
      <c r="I10" s="11">
        <v>38.001686363706305</v>
      </c>
      <c r="K10" s="11"/>
      <c r="L10" s="11"/>
      <c r="M10" s="11"/>
      <c r="N10" s="11"/>
      <c r="O10" s="11"/>
      <c r="P10" s="11"/>
      <c r="Q10" s="11"/>
    </row>
    <row r="11" spans="2:17" x14ac:dyDescent="0.45">
      <c r="B11" s="2" t="s">
        <v>14</v>
      </c>
      <c r="C11" s="11">
        <v>155.94275151096122</v>
      </c>
      <c r="D11" s="11">
        <v>159.25113400285079</v>
      </c>
      <c r="E11" s="11">
        <v>162.9228595136608</v>
      </c>
      <c r="F11" s="11">
        <v>160.15855546140099</v>
      </c>
      <c r="G11" s="11">
        <v>162.57391890613039</v>
      </c>
      <c r="H11" s="11">
        <v>168.69007746905538</v>
      </c>
      <c r="I11" s="11">
        <v>175.08793762119831</v>
      </c>
      <c r="K11" s="11"/>
      <c r="L11" s="11"/>
      <c r="M11" s="11"/>
      <c r="N11" s="11"/>
      <c r="O11" s="11"/>
      <c r="P11" s="11"/>
      <c r="Q11" s="11"/>
    </row>
    <row r="12" spans="2:17" x14ac:dyDescent="0.45">
      <c r="B12" s="2" t="s">
        <v>15</v>
      </c>
      <c r="C12" s="11">
        <v>227.43757347227151</v>
      </c>
      <c r="D12" s="11">
        <v>241.4973012174313</v>
      </c>
      <c r="E12" s="11">
        <v>237.81036760557188</v>
      </c>
      <c r="F12" s="11">
        <v>179.37926049600628</v>
      </c>
      <c r="G12" s="11">
        <v>167.60382898471872</v>
      </c>
      <c r="H12" s="11">
        <v>196.3850521828636</v>
      </c>
      <c r="I12" s="11">
        <v>213.1585118599979</v>
      </c>
      <c r="K12" s="11"/>
      <c r="L12" s="11"/>
      <c r="M12" s="11"/>
      <c r="N12" s="11"/>
      <c r="O12" s="11"/>
      <c r="P12" s="11"/>
      <c r="Q12" s="11"/>
    </row>
    <row r="13" spans="2:17" x14ac:dyDescent="0.45">
      <c r="B13" s="2" t="s">
        <v>30</v>
      </c>
      <c r="C13" s="11">
        <f>SUM(C5:C12)</f>
        <v>2363.104331487255</v>
      </c>
      <c r="D13" s="11">
        <f t="shared" ref="D13:I13" si="0">SUM(D5:D12)</f>
        <v>2546.5385383116673</v>
      </c>
      <c r="E13" s="11">
        <f t="shared" si="0"/>
        <v>2671.749380262781</v>
      </c>
      <c r="F13" s="11">
        <f t="shared" si="0"/>
        <v>2595.1637718984712</v>
      </c>
      <c r="G13" s="11">
        <f t="shared" si="0"/>
        <v>2626.6821548942917</v>
      </c>
      <c r="H13" s="11">
        <f t="shared" si="0"/>
        <v>2705.0462770507847</v>
      </c>
      <c r="I13" s="11">
        <f t="shared" si="0"/>
        <v>2829.954703438053</v>
      </c>
      <c r="N13"/>
      <c r="O13" s="11"/>
      <c r="P13" s="11"/>
      <c r="Q13" s="3"/>
    </row>
    <row r="14" spans="2:17" x14ac:dyDescent="0.45">
      <c r="N14"/>
      <c r="O14" s="11"/>
      <c r="P14" s="11"/>
      <c r="Q14" s="3"/>
    </row>
    <row r="15" spans="2:17" ht="15" customHeight="1" x14ac:dyDescent="0.45">
      <c r="B15" s="35" t="s">
        <v>28</v>
      </c>
      <c r="C15" s="35"/>
      <c r="D15" s="35"/>
      <c r="E15" s="35"/>
      <c r="N15"/>
      <c r="O15" s="11"/>
      <c r="P15" s="11"/>
      <c r="Q15" s="3"/>
    </row>
    <row r="16" spans="2:17" ht="15" customHeight="1" x14ac:dyDescent="0.45">
      <c r="B16" s="36"/>
      <c r="C16" s="36"/>
      <c r="D16" s="36"/>
      <c r="E16" s="36"/>
      <c r="N16"/>
      <c r="O16" s="11"/>
      <c r="P16" s="11"/>
      <c r="Q16" s="3"/>
    </row>
    <row r="17" spans="2:17" x14ac:dyDescent="0.45">
      <c r="B17" s="1" t="s">
        <v>0</v>
      </c>
      <c r="C17" s="9">
        <v>2017</v>
      </c>
      <c r="D17" s="9">
        <v>2018</v>
      </c>
      <c r="E17" s="9">
        <v>2019</v>
      </c>
      <c r="F17" s="10">
        <v>2020</v>
      </c>
      <c r="G17" s="9">
        <v>2021</v>
      </c>
      <c r="H17" s="9">
        <v>2022</v>
      </c>
      <c r="I17" s="9">
        <v>2023</v>
      </c>
      <c r="O17" s="11"/>
      <c r="P17" s="11"/>
      <c r="Q17" s="3"/>
    </row>
    <row r="18" spans="2:17" x14ac:dyDescent="0.45">
      <c r="B18" s="2" t="s">
        <v>8</v>
      </c>
      <c r="C18" s="11">
        <v>108.0338639100149</v>
      </c>
      <c r="D18" s="11">
        <v>112.67332946756049</v>
      </c>
      <c r="E18" s="11">
        <v>113.51251092954679</v>
      </c>
      <c r="F18" s="11">
        <v>122.82443431448119</v>
      </c>
      <c r="G18" s="11">
        <v>128.20577453389831</v>
      </c>
      <c r="H18" s="11">
        <v>120.266698979465</v>
      </c>
      <c r="I18" s="24">
        <v>130.063578577897</v>
      </c>
      <c r="N18"/>
      <c r="O18" s="11"/>
      <c r="P18" s="11"/>
      <c r="Q18" s="11"/>
    </row>
    <row r="19" spans="2:17" x14ac:dyDescent="0.45">
      <c r="B19" s="2" t="s">
        <v>9</v>
      </c>
      <c r="C19" s="11">
        <v>12.0085633269918</v>
      </c>
      <c r="D19" s="11">
        <v>12.74376876002162</v>
      </c>
      <c r="E19" s="11">
        <v>13.36904460352716</v>
      </c>
      <c r="F19" s="11">
        <v>13.73672830370206</v>
      </c>
      <c r="G19" s="11">
        <v>14.31457990676169</v>
      </c>
      <c r="H19" s="11">
        <v>14.88840680914293</v>
      </c>
      <c r="I19" s="24">
        <v>15.49268905088784</v>
      </c>
      <c r="M19"/>
      <c r="N19"/>
      <c r="O19" s="11"/>
      <c r="P19" s="11"/>
      <c r="Q19" s="11"/>
    </row>
    <row r="20" spans="2:17" x14ac:dyDescent="0.45">
      <c r="B20" s="2" t="s">
        <v>10</v>
      </c>
      <c r="C20" s="11">
        <v>418.36082775135179</v>
      </c>
      <c r="D20" s="11">
        <v>451.90483994572315</v>
      </c>
      <c r="E20" s="11">
        <v>496.85090496888643</v>
      </c>
      <c r="F20" s="11">
        <v>518.87123112181678</v>
      </c>
      <c r="G20" s="11">
        <v>497.6177617795758</v>
      </c>
      <c r="H20" s="11">
        <v>465.30155038343037</v>
      </c>
      <c r="I20" s="24">
        <v>525.42609949219457</v>
      </c>
      <c r="M20"/>
      <c r="N20"/>
      <c r="O20" s="11"/>
      <c r="P20" s="11"/>
      <c r="Q20" s="11"/>
    </row>
    <row r="21" spans="2:17" x14ac:dyDescent="0.45">
      <c r="B21" s="2" t="s">
        <v>11</v>
      </c>
      <c r="C21" s="11">
        <v>232.6124056693069</v>
      </c>
      <c r="D21" s="11">
        <v>245.75443915974981</v>
      </c>
      <c r="E21" s="11">
        <v>260.81411566486628</v>
      </c>
      <c r="F21" s="11">
        <v>265.09836442332522</v>
      </c>
      <c r="G21" s="11">
        <v>237.4693887061095</v>
      </c>
      <c r="H21" s="11">
        <v>197.3596034395446</v>
      </c>
      <c r="I21" s="24">
        <v>224.2063965097604</v>
      </c>
      <c r="M21"/>
      <c r="N21"/>
      <c r="O21" s="11"/>
      <c r="P21" s="11"/>
      <c r="Q21" s="11"/>
    </row>
    <row r="22" spans="2:17" x14ac:dyDescent="0.45">
      <c r="B22" s="2" t="s">
        <v>12</v>
      </c>
      <c r="C22" s="11">
        <v>89.485644161981341</v>
      </c>
      <c r="D22" s="11">
        <v>95.075531799027985</v>
      </c>
      <c r="E22" s="11">
        <v>107.5061529129617</v>
      </c>
      <c r="F22" s="11">
        <v>106.0789613300646</v>
      </c>
      <c r="G22" s="11">
        <v>102.93488162312291</v>
      </c>
      <c r="H22" s="11">
        <v>90.816587613453649</v>
      </c>
      <c r="I22" s="24">
        <v>105.1130574512385</v>
      </c>
      <c r="M22"/>
      <c r="N22"/>
      <c r="O22" s="11"/>
      <c r="P22" s="11"/>
      <c r="Q22" s="11"/>
    </row>
    <row r="23" spans="2:17" x14ac:dyDescent="0.45">
      <c r="B23" s="2" t="s">
        <v>13</v>
      </c>
      <c r="C23" s="11">
        <v>81.607753937458085</v>
      </c>
      <c r="D23" s="11">
        <v>85.461125599120194</v>
      </c>
      <c r="E23" s="11">
        <v>92.894909299312047</v>
      </c>
      <c r="F23" s="11">
        <v>100.1662622067081</v>
      </c>
      <c r="G23" s="11">
        <v>96.093386047099102</v>
      </c>
      <c r="H23" s="11">
        <v>91.142632751607465</v>
      </c>
      <c r="I23" s="24">
        <v>98.299832317656836</v>
      </c>
      <c r="M23"/>
      <c r="N23"/>
      <c r="O23" s="11"/>
      <c r="P23" s="11"/>
      <c r="Q23" s="11"/>
    </row>
    <row r="24" spans="2:17" x14ac:dyDescent="0.45">
      <c r="B24" s="2" t="s">
        <v>14</v>
      </c>
      <c r="C24" s="11">
        <v>189.45485350781669</v>
      </c>
      <c r="D24" s="11">
        <v>200.2071131503883</v>
      </c>
      <c r="E24" s="11">
        <v>212.01606090506698</v>
      </c>
      <c r="F24" s="11">
        <v>195.6196716447671</v>
      </c>
      <c r="G24" s="11">
        <v>199.604528400481</v>
      </c>
      <c r="H24" s="11">
        <v>194.40954943884009</v>
      </c>
      <c r="I24" s="24">
        <v>220.3985743452042</v>
      </c>
      <c r="Q24" s="11"/>
    </row>
    <row r="25" spans="2:17" x14ac:dyDescent="0.45">
      <c r="B25" s="2" t="s">
        <v>15</v>
      </c>
      <c r="C25" s="11">
        <v>44.916711450575072</v>
      </c>
      <c r="D25" s="11">
        <v>45.409592669507546</v>
      </c>
      <c r="E25" s="11">
        <v>50.844101146574147</v>
      </c>
      <c r="F25" s="11">
        <v>44.780295206088908</v>
      </c>
      <c r="G25" s="11">
        <v>47.171126676316511</v>
      </c>
      <c r="H25" s="11">
        <v>55.398730076044799</v>
      </c>
      <c r="I25" s="24">
        <v>54.171080302715005</v>
      </c>
      <c r="Q25" s="11"/>
    </row>
    <row r="26" spans="2:17" x14ac:dyDescent="0.45">
      <c r="B26" s="2" t="s">
        <v>30</v>
      </c>
      <c r="C26" s="11">
        <f>SUM(C18:C25)</f>
        <v>1176.4806237154967</v>
      </c>
      <c r="D26" s="11">
        <f t="shared" ref="D26" si="1">SUM(D18:D25)</f>
        <v>1249.2297405510992</v>
      </c>
      <c r="E26" s="11">
        <f t="shared" ref="E26" si="2">SUM(E18:E25)</f>
        <v>1347.8078004307415</v>
      </c>
      <c r="F26" s="11">
        <f t="shared" ref="F26" si="3">SUM(F18:F25)</f>
        <v>1367.1759485509542</v>
      </c>
      <c r="G26" s="11">
        <f t="shared" ref="G26" si="4">SUM(G18:G25)</f>
        <v>1323.4114276733649</v>
      </c>
      <c r="H26" s="11">
        <f t="shared" ref="H26" si="5">SUM(H18:H25)</f>
        <v>1229.5837594915288</v>
      </c>
      <c r="I26" s="24">
        <f>SUM(I18:I25)</f>
        <v>1373.1713080475545</v>
      </c>
    </row>
    <row r="28" spans="2:17" ht="15" customHeight="1" x14ac:dyDescent="0.45">
      <c r="B28" s="35" t="s">
        <v>27</v>
      </c>
      <c r="C28" s="35"/>
      <c r="D28" s="35"/>
      <c r="E28" s="35"/>
    </row>
    <row r="29" spans="2:17" ht="15" customHeight="1" x14ac:dyDescent="0.45">
      <c r="B29" s="36"/>
      <c r="C29" s="36"/>
      <c r="D29" s="36"/>
      <c r="E29" s="36"/>
    </row>
    <row r="30" spans="2:17" x14ac:dyDescent="0.45">
      <c r="B30" s="1" t="s">
        <v>0</v>
      </c>
      <c r="C30" s="9">
        <v>2017</v>
      </c>
      <c r="D30" s="9">
        <v>2018</v>
      </c>
      <c r="E30" s="9">
        <v>2019</v>
      </c>
      <c r="F30" s="10">
        <v>2020</v>
      </c>
      <c r="G30" s="9">
        <v>2021</v>
      </c>
      <c r="H30" s="9">
        <v>2022</v>
      </c>
      <c r="I30" s="9">
        <v>2023</v>
      </c>
    </row>
    <row r="31" spans="2:17" x14ac:dyDescent="0.45">
      <c r="B31" s="2" t="s">
        <v>8</v>
      </c>
      <c r="C31" s="11">
        <v>545.24447094542893</v>
      </c>
      <c r="D31" s="11">
        <v>563.98510755789721</v>
      </c>
      <c r="E31" s="11">
        <v>567.82430159180467</v>
      </c>
      <c r="F31" s="11">
        <v>584.58633254848235</v>
      </c>
      <c r="G31" s="11">
        <v>606.69643556903668</v>
      </c>
      <c r="H31" s="11">
        <v>582.06434026638965</v>
      </c>
      <c r="I31" s="24">
        <v>577.46127299949671</v>
      </c>
    </row>
    <row r="32" spans="2:17" x14ac:dyDescent="0.45">
      <c r="B32" s="2" t="s">
        <v>9</v>
      </c>
      <c r="C32" s="11">
        <v>45.600217693206162</v>
      </c>
      <c r="D32" s="11">
        <v>52.992922638476315</v>
      </c>
      <c r="E32" s="11">
        <v>53.161692511137915</v>
      </c>
      <c r="F32" s="11">
        <v>46.44498158462472</v>
      </c>
      <c r="G32" s="11">
        <v>56.108922470107615</v>
      </c>
      <c r="H32" s="11">
        <v>68.972563070715239</v>
      </c>
      <c r="I32" s="24">
        <v>68.585632861526364</v>
      </c>
    </row>
    <row r="33" spans="2:9" x14ac:dyDescent="0.45">
      <c r="B33" s="2" t="s">
        <v>10</v>
      </c>
      <c r="C33" s="11">
        <v>847.91429086394533</v>
      </c>
      <c r="D33" s="11">
        <v>867.06701117685623</v>
      </c>
      <c r="E33" s="11">
        <v>901.70445354004846</v>
      </c>
      <c r="F33" s="11">
        <v>908.79684608943433</v>
      </c>
      <c r="G33" s="11">
        <v>876.38024281552691</v>
      </c>
      <c r="H33" s="11">
        <v>831.00615836897828</v>
      </c>
      <c r="I33" s="24">
        <v>877.9529045186631</v>
      </c>
    </row>
    <row r="34" spans="2:9" x14ac:dyDescent="0.45">
      <c r="B34" s="2" t="s">
        <v>11</v>
      </c>
      <c r="C34" s="11">
        <v>219.68196018362821</v>
      </c>
      <c r="D34" s="11">
        <v>204.48901932709518</v>
      </c>
      <c r="E34" s="11">
        <v>224.5339555810526</v>
      </c>
      <c r="F34" s="11">
        <v>202.15893671843529</v>
      </c>
      <c r="G34" s="11">
        <v>180.91940626177669</v>
      </c>
      <c r="H34" s="11">
        <v>174.20170319815531</v>
      </c>
      <c r="I34" s="24">
        <v>192.01654634049882</v>
      </c>
    </row>
    <row r="35" spans="2:9" x14ac:dyDescent="0.45">
      <c r="B35" s="2" t="s">
        <v>12</v>
      </c>
      <c r="C35" s="11">
        <v>362.51005211637028</v>
      </c>
      <c r="D35" s="11">
        <v>414.45589881059681</v>
      </c>
      <c r="E35" s="11">
        <v>466.65589086544571</v>
      </c>
      <c r="F35" s="11">
        <v>434.78388523100324</v>
      </c>
      <c r="G35" s="11">
        <v>434.74762441938651</v>
      </c>
      <c r="H35" s="11">
        <v>420.33978309223289</v>
      </c>
      <c r="I35" s="24">
        <v>465.88336697620423</v>
      </c>
    </row>
    <row r="36" spans="2:9" x14ac:dyDescent="0.45">
      <c r="B36" s="2" t="s">
        <v>13</v>
      </c>
      <c r="C36" s="11">
        <v>196.45139964175522</v>
      </c>
      <c r="D36" s="11">
        <v>195.48837963307921</v>
      </c>
      <c r="E36" s="11">
        <v>201.9190074451333</v>
      </c>
      <c r="F36" s="11">
        <v>178.79224737653979</v>
      </c>
      <c r="G36" s="11">
        <v>177.8264595109016</v>
      </c>
      <c r="H36" s="11">
        <v>171.14488164034509</v>
      </c>
      <c r="I36" s="24">
        <v>166.0631493507201</v>
      </c>
    </row>
    <row r="37" spans="2:9" x14ac:dyDescent="0.45">
      <c r="B37" s="2" t="s">
        <v>14</v>
      </c>
      <c r="C37" s="11">
        <v>395.0181400547288</v>
      </c>
      <c r="D37" s="11">
        <v>396.27880940791999</v>
      </c>
      <c r="E37" s="11">
        <v>409.12634367484407</v>
      </c>
      <c r="F37" s="11">
        <v>364.404314793612</v>
      </c>
      <c r="G37" s="11">
        <v>352.55432212541331</v>
      </c>
      <c r="H37" s="11">
        <v>339.46057539191941</v>
      </c>
      <c r="I37" s="24">
        <v>378.55709961596995</v>
      </c>
    </row>
    <row r="38" spans="2:9" x14ac:dyDescent="0.45">
      <c r="B38" s="2" t="s">
        <v>15</v>
      </c>
      <c r="C38" s="11">
        <v>214.94593183397589</v>
      </c>
      <c r="D38" s="11">
        <v>202.63607447378968</v>
      </c>
      <c r="E38" s="11">
        <v>257.89287275107699</v>
      </c>
      <c r="F38" s="11">
        <v>203.02074532557131</v>
      </c>
      <c r="G38" s="11">
        <v>234.93742531270232</v>
      </c>
      <c r="H38" s="11">
        <v>269.04630296639749</v>
      </c>
      <c r="I38" s="24">
        <v>217.7774427814289</v>
      </c>
    </row>
    <row r="39" spans="2:9" x14ac:dyDescent="0.45">
      <c r="B39" s="2" t="s">
        <v>30</v>
      </c>
      <c r="C39" s="11">
        <f>SUM(C31:C38)</f>
        <v>2827.3664633330391</v>
      </c>
      <c r="D39" s="11">
        <f t="shared" ref="D39" si="6">SUM(D31:D38)</f>
        <v>2897.3932230257105</v>
      </c>
      <c r="E39" s="11">
        <f t="shared" ref="E39" si="7">SUM(E31:E38)</f>
        <v>3082.8185179605439</v>
      </c>
      <c r="F39" s="11">
        <f t="shared" ref="F39" si="8">SUM(F31:F38)</f>
        <v>2922.9882896677032</v>
      </c>
      <c r="G39" s="11">
        <f t="shared" ref="G39" si="9">SUM(G31:G38)</f>
        <v>2920.1708384848516</v>
      </c>
      <c r="H39" s="11">
        <f t="shared" ref="H39" si="10">SUM(H31:H38)</f>
        <v>2856.2363079951328</v>
      </c>
      <c r="I39" s="24">
        <f>SUM(I31:I38)</f>
        <v>2944.2974154445083</v>
      </c>
    </row>
  </sheetData>
  <mergeCells count="3">
    <mergeCell ref="B2:E3"/>
    <mergeCell ref="B15:E16"/>
    <mergeCell ref="B28:E29"/>
  </mergeCells>
  <conditionalFormatting sqref="S18:S2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2D4AC-F621-418E-9B4C-BB915AF84C81}">
  <dimension ref="B2:W39"/>
  <sheetViews>
    <sheetView zoomScale="70" zoomScaleNormal="70" workbookViewId="0">
      <selection activeCell="H33" sqref="H33"/>
    </sheetView>
  </sheetViews>
  <sheetFormatPr defaultColWidth="9" defaultRowHeight="14.25" x14ac:dyDescent="0.45"/>
  <cols>
    <col min="1" max="1" width="9" style="2"/>
    <col min="2" max="2" width="16" style="2" customWidth="1"/>
    <col min="3" max="3" width="13.3984375" style="2" customWidth="1"/>
    <col min="4" max="4" width="13.265625" style="2" customWidth="1"/>
    <col min="5" max="5" width="15.59765625" style="2" customWidth="1"/>
    <col min="6" max="6" width="12.59765625" style="3" customWidth="1"/>
    <col min="7" max="10" width="22.86328125" style="2" customWidth="1"/>
    <col min="11" max="11" width="9" style="2"/>
    <col min="12" max="12" width="9.73046875" style="2" bestFit="1" customWidth="1"/>
    <col min="13" max="13" width="10.86328125" style="2" customWidth="1"/>
    <col min="14" max="14" width="9" style="2"/>
    <col min="15" max="15" width="9.59765625" style="2" bestFit="1" customWidth="1"/>
    <col min="16" max="16384" width="9" style="2"/>
  </cols>
  <sheetData>
    <row r="2" spans="2:22" ht="15" customHeight="1" x14ac:dyDescent="0.45">
      <c r="B2" s="35" t="s">
        <v>26</v>
      </c>
      <c r="C2" s="35"/>
      <c r="D2" s="35"/>
      <c r="E2" s="35"/>
    </row>
    <row r="3" spans="2:22" ht="15" customHeight="1" x14ac:dyDescent="0.45">
      <c r="B3" s="36"/>
      <c r="C3" s="36"/>
      <c r="D3" s="36"/>
      <c r="E3" s="36"/>
    </row>
    <row r="4" spans="2:22" x14ac:dyDescent="0.45">
      <c r="B4" s="1" t="s">
        <v>0</v>
      </c>
      <c r="C4" s="1" t="s">
        <v>1</v>
      </c>
      <c r="D4" s="1" t="s">
        <v>2</v>
      </c>
      <c r="E4" s="1" t="s">
        <v>3</v>
      </c>
      <c r="F4" s="6" t="s">
        <v>29</v>
      </c>
      <c r="G4" s="1" t="s">
        <v>4</v>
      </c>
      <c r="H4" s="1" t="s">
        <v>5</v>
      </c>
      <c r="I4" s="1" t="s">
        <v>6</v>
      </c>
      <c r="J4" s="1" t="s">
        <v>7</v>
      </c>
    </row>
    <row r="5" spans="2:22" x14ac:dyDescent="0.45">
      <c r="B5" s="2" t="s">
        <v>8</v>
      </c>
      <c r="C5" s="4">
        <v>567.80088472716227</v>
      </c>
      <c r="D5" s="4">
        <v>564.22559170391855</v>
      </c>
      <c r="E5" s="4">
        <v>-3.5752930232437068</v>
      </c>
      <c r="F5" s="3">
        <f t="shared" ref="F5:F13" si="0">E5/C5</f>
        <v>-6.296737323615997E-3</v>
      </c>
      <c r="G5" s="4">
        <v>-135.17506649062</v>
      </c>
      <c r="H5" s="4">
        <v>-23.96961439439168</v>
      </c>
      <c r="I5" s="4">
        <v>77.753303039007506</v>
      </c>
      <c r="J5" s="4">
        <v>77.816084822760246</v>
      </c>
    </row>
    <row r="6" spans="2:22" x14ac:dyDescent="0.45">
      <c r="B6" s="2" t="s">
        <v>9</v>
      </c>
      <c r="C6" s="4">
        <v>209.08668381470159</v>
      </c>
      <c r="D6" s="4">
        <v>333.99977316031487</v>
      </c>
      <c r="E6" s="4">
        <v>124.9130893456133</v>
      </c>
      <c r="F6" s="3">
        <f t="shared" si="0"/>
        <v>0.59742249992502983</v>
      </c>
      <c r="G6" s="4">
        <v>27.522510992991979</v>
      </c>
      <c r="H6" s="4">
        <v>61.25684833087157</v>
      </c>
      <c r="I6" s="4">
        <v>-0.37992248713563059</v>
      </c>
      <c r="J6" s="4">
        <v>36.513652508885372</v>
      </c>
    </row>
    <row r="7" spans="2:22" x14ac:dyDescent="0.45">
      <c r="B7" s="2" t="s">
        <v>10</v>
      </c>
      <c r="C7" s="4">
        <v>388.48029737786783</v>
      </c>
      <c r="D7" s="4">
        <v>511.81749969860329</v>
      </c>
      <c r="E7" s="4">
        <v>123.3372023207356</v>
      </c>
      <c r="F7" s="3">
        <f t="shared" si="0"/>
        <v>0.31748637743851321</v>
      </c>
      <c r="G7" s="4">
        <v>64.894809016990848</v>
      </c>
      <c r="H7" s="4">
        <v>-11.84228298622539</v>
      </c>
      <c r="I7" s="4">
        <v>9.187257242530789</v>
      </c>
      <c r="J7" s="4">
        <v>61.097419047439331</v>
      </c>
    </row>
    <row r="8" spans="2:22" x14ac:dyDescent="0.45">
      <c r="B8" s="2" t="s">
        <v>11</v>
      </c>
      <c r="C8" s="4">
        <v>723.54206266044082</v>
      </c>
      <c r="D8" s="4">
        <v>933.30583002865922</v>
      </c>
      <c r="E8" s="4">
        <v>209.7637673682184</v>
      </c>
      <c r="F8" s="3">
        <f t="shared" si="0"/>
        <v>0.28991233294291668</v>
      </c>
      <c r="G8" s="4">
        <v>102.9180589145965</v>
      </c>
      <c r="H8" s="4">
        <v>-30.255332345696829</v>
      </c>
      <c r="I8" s="4">
        <v>25.088617013713741</v>
      </c>
      <c r="J8" s="4">
        <v>112.0124237856048</v>
      </c>
    </row>
    <row r="9" spans="2:22" x14ac:dyDescent="0.45">
      <c r="B9" s="2" t="s">
        <v>12</v>
      </c>
      <c r="C9" s="4">
        <v>45.430989377232891</v>
      </c>
      <c r="D9" s="4">
        <v>60.357873001654227</v>
      </c>
      <c r="E9" s="4">
        <v>14.92688362442134</v>
      </c>
      <c r="F9" s="3">
        <f t="shared" si="0"/>
        <v>0.32856171148898067</v>
      </c>
      <c r="G9" s="4">
        <v>5.6420044980780224</v>
      </c>
      <c r="H9" s="4">
        <v>0.77088811984647398</v>
      </c>
      <c r="I9" s="4">
        <v>1.3203550745492141</v>
      </c>
      <c r="J9" s="4">
        <v>7.1936359319476217</v>
      </c>
    </row>
    <row r="10" spans="2:22" x14ac:dyDescent="0.45">
      <c r="B10" s="2" t="s">
        <v>13</v>
      </c>
      <c r="C10" s="4">
        <v>45.383088546616463</v>
      </c>
      <c r="D10" s="4">
        <v>38.001686363706298</v>
      </c>
      <c r="E10" s="4">
        <v>-7.3814021829101604</v>
      </c>
      <c r="F10" s="3">
        <f t="shared" si="0"/>
        <v>-0.16264653683338792</v>
      </c>
      <c r="G10" s="4">
        <v>-15.08908591963605</v>
      </c>
      <c r="H10" s="4">
        <v>-2.386529493647445</v>
      </c>
      <c r="I10" s="4">
        <v>4.4222826392000076</v>
      </c>
      <c r="J10" s="4">
        <v>5.6719305911733198</v>
      </c>
    </row>
    <row r="11" spans="2:22" x14ac:dyDescent="0.45">
      <c r="B11" s="2" t="s">
        <v>14</v>
      </c>
      <c r="C11" s="4">
        <v>155.9427515109611</v>
      </c>
      <c r="D11" s="4">
        <v>175.08793762119839</v>
      </c>
      <c r="E11" s="4">
        <v>19.145186110237251</v>
      </c>
      <c r="F11" s="3">
        <f t="shared" si="0"/>
        <v>0.12277060603802127</v>
      </c>
      <c r="G11" s="4">
        <v>-15.44698276444451</v>
      </c>
      <c r="H11" s="4">
        <v>0.50032008158524954</v>
      </c>
      <c r="I11" s="4">
        <v>11.28549577515982</v>
      </c>
      <c r="J11" s="4">
        <v>22.806353017936718</v>
      </c>
    </row>
    <row r="12" spans="2:22" x14ac:dyDescent="0.45">
      <c r="B12" s="2" t="s">
        <v>15</v>
      </c>
      <c r="C12" s="4">
        <v>227.4375734722714</v>
      </c>
      <c r="D12" s="4">
        <v>213.15851185999779</v>
      </c>
      <c r="E12" s="4">
        <v>-14.27906161227361</v>
      </c>
      <c r="F12" s="3">
        <f t="shared" si="0"/>
        <v>-6.2782333605992668E-2</v>
      </c>
      <c r="G12" s="4">
        <v>-79.125066917403402</v>
      </c>
      <c r="H12" s="4">
        <v>7.2393303901221593</v>
      </c>
      <c r="I12" s="4">
        <v>27.514692096944891</v>
      </c>
      <c r="J12" s="4">
        <v>30.091982818062771</v>
      </c>
    </row>
    <row r="13" spans="2:22" x14ac:dyDescent="0.45">
      <c r="B13" s="2" t="s">
        <v>30</v>
      </c>
      <c r="C13" s="4">
        <f>SUM(C5:C12)</f>
        <v>2363.1043314872541</v>
      </c>
      <c r="D13" s="4">
        <f>SUM(D5:D12)</f>
        <v>2829.9547034380525</v>
      </c>
      <c r="E13" s="4">
        <f t="shared" ref="E13:J13" si="1">SUM(E5:E12)</f>
        <v>466.85037195079843</v>
      </c>
      <c r="F13" s="3">
        <f t="shared" si="0"/>
        <v>0.19755808735578737</v>
      </c>
      <c r="G13" s="4">
        <f t="shared" si="1"/>
        <v>-43.858818669446606</v>
      </c>
      <c r="H13" s="4">
        <f t="shared" si="1"/>
        <v>1.3136277024641103</v>
      </c>
      <c r="I13" s="4">
        <f t="shared" si="1"/>
        <v>156.19208039397034</v>
      </c>
      <c r="J13" s="4">
        <f t="shared" si="1"/>
        <v>353.20348252381012</v>
      </c>
    </row>
    <row r="15" spans="2:22" ht="15" customHeight="1" x14ac:dyDescent="0.45">
      <c r="B15" s="35" t="s">
        <v>28</v>
      </c>
      <c r="C15" s="35"/>
      <c r="D15" s="35"/>
      <c r="E15" s="35"/>
      <c r="L15" s="15"/>
      <c r="M15" s="15"/>
      <c r="N15" s="15"/>
      <c r="O15" s="15"/>
      <c r="P15" s="16"/>
      <c r="Q15" s="17"/>
      <c r="R15" s="17"/>
      <c r="S15" s="17"/>
      <c r="T15" s="17"/>
      <c r="U15" s="11"/>
      <c r="V15" s="11"/>
    </row>
    <row r="16" spans="2:22" ht="15" customHeight="1" x14ac:dyDescent="0.45">
      <c r="B16" s="36"/>
      <c r="C16" s="36"/>
      <c r="D16" s="36"/>
      <c r="E16" s="36"/>
      <c r="L16" s="15"/>
      <c r="M16" s="15"/>
      <c r="N16" s="15"/>
      <c r="O16" s="15"/>
      <c r="P16" s="16"/>
      <c r="Q16" s="17"/>
      <c r="R16" s="17"/>
      <c r="S16" s="17"/>
      <c r="T16" s="17"/>
      <c r="U16" s="11"/>
      <c r="V16" s="11"/>
    </row>
    <row r="17" spans="2:23" ht="14.25" customHeight="1" x14ac:dyDescent="0.45">
      <c r="B17" s="1" t="s">
        <v>0</v>
      </c>
      <c r="C17" s="1" t="s">
        <v>1</v>
      </c>
      <c r="D17" s="1" t="s">
        <v>2</v>
      </c>
      <c r="E17" s="1" t="s">
        <v>3</v>
      </c>
      <c r="F17" s="6" t="s">
        <v>29</v>
      </c>
      <c r="G17" s="1" t="s">
        <v>4</v>
      </c>
      <c r="H17" s="1" t="s">
        <v>5</v>
      </c>
      <c r="I17" s="1" t="s">
        <v>6</v>
      </c>
      <c r="J17" s="1" t="s">
        <v>7</v>
      </c>
      <c r="L17" s="18"/>
      <c r="M17" s="18"/>
      <c r="N17" s="18"/>
      <c r="O17" s="4"/>
      <c r="P17" s="16"/>
      <c r="Q17" s="17"/>
      <c r="R17" s="17"/>
      <c r="S17" s="17"/>
      <c r="T17" s="17"/>
      <c r="U17" s="11"/>
      <c r="V17" s="11"/>
    </row>
    <row r="18" spans="2:23" x14ac:dyDescent="0.45">
      <c r="B18" s="2" t="s">
        <v>8</v>
      </c>
      <c r="C18" s="4">
        <v>108.0338639100149</v>
      </c>
      <c r="D18" s="14">
        <v>130.063578577897</v>
      </c>
      <c r="E18" s="14">
        <v>22.02971466788216</v>
      </c>
      <c r="F18" s="3">
        <f t="shared" ref="F18:F26" si="2">E18/C18</f>
        <v>0.20391490103724758</v>
      </c>
      <c r="G18" s="4">
        <v>-2.7863270204540949</v>
      </c>
      <c r="H18" s="4">
        <v>-8.0362324210230476</v>
      </c>
      <c r="I18" s="4">
        <v>16.616768212222421</v>
      </c>
      <c r="J18" s="4">
        <v>16.235505897136921</v>
      </c>
      <c r="L18" s="19"/>
      <c r="M18" s="19"/>
      <c r="N18" s="19"/>
      <c r="O18" s="19"/>
      <c r="P18" s="19"/>
      <c r="Q18" s="19"/>
      <c r="R18" s="19"/>
      <c r="S18" s="17"/>
      <c r="T18" s="17"/>
      <c r="U18" s="11"/>
      <c r="V18" s="11"/>
    </row>
    <row r="19" spans="2:23" x14ac:dyDescent="0.45">
      <c r="B19" s="2" t="s">
        <v>9</v>
      </c>
      <c r="C19" s="4">
        <v>12.008563326991791</v>
      </c>
      <c r="D19" s="14">
        <v>15.492689050887829</v>
      </c>
      <c r="E19" s="14">
        <v>3.4841257238960348</v>
      </c>
      <c r="F19" s="3">
        <f t="shared" si="2"/>
        <v>0.29013676565828023</v>
      </c>
      <c r="G19" s="4">
        <v>0.39843053233377052</v>
      </c>
      <c r="H19" s="4">
        <v>0.70542094802367905</v>
      </c>
      <c r="I19" s="4">
        <v>0.53658939451169085</v>
      </c>
      <c r="J19" s="4">
        <v>1.8436848490268949</v>
      </c>
      <c r="L19" s="19"/>
      <c r="M19" s="19"/>
      <c r="N19" s="19"/>
      <c r="O19" s="19"/>
      <c r="P19" s="19"/>
      <c r="Q19" s="19"/>
      <c r="R19" s="19"/>
      <c r="S19" s="17"/>
      <c r="T19" s="17"/>
      <c r="U19" s="11"/>
      <c r="V19" s="11"/>
    </row>
    <row r="20" spans="2:23" x14ac:dyDescent="0.45">
      <c r="B20" s="2" t="s">
        <v>10</v>
      </c>
      <c r="C20" s="4">
        <v>418.36082775135179</v>
      </c>
      <c r="D20" s="14">
        <v>525.42609949219445</v>
      </c>
      <c r="E20" s="14">
        <v>107.0652717408427</v>
      </c>
      <c r="F20" s="3">
        <f t="shared" si="2"/>
        <v>0.25591610074085563</v>
      </c>
      <c r="G20" s="4">
        <v>7.7540228817987558</v>
      </c>
      <c r="H20" s="4">
        <v>14.322649202974141</v>
      </c>
      <c r="I20" s="4">
        <v>21.0803122946412</v>
      </c>
      <c r="J20" s="4">
        <v>63.908287361428528</v>
      </c>
      <c r="L20" s="19"/>
      <c r="M20" s="19"/>
      <c r="N20" s="19"/>
      <c r="O20" s="19"/>
      <c r="P20" s="19"/>
      <c r="Q20" s="19"/>
      <c r="R20" s="19"/>
      <c r="S20" s="17"/>
      <c r="T20" s="17"/>
      <c r="U20" s="11"/>
      <c r="V20" s="11"/>
    </row>
    <row r="21" spans="2:23" x14ac:dyDescent="0.45">
      <c r="B21" s="2" t="s">
        <v>11</v>
      </c>
      <c r="C21" s="4">
        <v>232.6124056693069</v>
      </c>
      <c r="D21" s="14">
        <v>224.20639650976031</v>
      </c>
      <c r="E21" s="14">
        <v>-8.4060091595465263</v>
      </c>
      <c r="F21" s="3">
        <f t="shared" si="2"/>
        <v>-3.6137406925307834E-2</v>
      </c>
      <c r="G21" s="4">
        <v>3.0163558214952428</v>
      </c>
      <c r="H21" s="4">
        <v>-39.149707233704099</v>
      </c>
      <c r="I21" s="4">
        <v>-3.132694316408994</v>
      </c>
      <c r="J21" s="4">
        <v>30.86003656907128</v>
      </c>
      <c r="L21" s="19"/>
      <c r="M21" s="19"/>
      <c r="N21" s="19"/>
      <c r="O21" s="19"/>
      <c r="P21" s="19"/>
      <c r="Q21" s="19"/>
      <c r="R21" s="19"/>
      <c r="S21" s="17"/>
      <c r="T21" s="17"/>
      <c r="U21" s="11"/>
      <c r="V21" s="11"/>
    </row>
    <row r="22" spans="2:23" x14ac:dyDescent="0.45">
      <c r="B22" s="2" t="s">
        <v>12</v>
      </c>
      <c r="C22" s="4">
        <v>89.485644161981341</v>
      </c>
      <c r="D22" s="14">
        <v>105.1130574512385</v>
      </c>
      <c r="E22" s="14">
        <v>15.627413289257101</v>
      </c>
      <c r="F22" s="3">
        <f t="shared" si="2"/>
        <v>0.1746359813979696</v>
      </c>
      <c r="G22" s="4">
        <v>-4.1888746348651278</v>
      </c>
      <c r="H22" s="4">
        <v>4.2996316696373214</v>
      </c>
      <c r="I22" s="4">
        <v>2.221518895702316</v>
      </c>
      <c r="J22" s="4">
        <v>13.295137358782601</v>
      </c>
      <c r="L22" s="19"/>
      <c r="M22" s="19"/>
      <c r="N22" s="19"/>
      <c r="O22" s="19"/>
      <c r="P22" s="19"/>
      <c r="Q22" s="19"/>
      <c r="R22" s="19"/>
    </row>
    <row r="23" spans="2:23" x14ac:dyDescent="0.45">
      <c r="B23" s="2" t="s">
        <v>13</v>
      </c>
      <c r="C23" s="4">
        <v>81.607753937458057</v>
      </c>
      <c r="D23" s="14">
        <v>98.299832317656836</v>
      </c>
      <c r="E23" s="14">
        <v>16.692078380198769</v>
      </c>
      <c r="F23" s="3">
        <f t="shared" si="2"/>
        <v>0.20454034788153977</v>
      </c>
      <c r="G23" s="4">
        <v>-0.21687032814206739</v>
      </c>
      <c r="H23" s="4">
        <v>-4.9128946187548488</v>
      </c>
      <c r="I23" s="4">
        <v>9.630392213021576</v>
      </c>
      <c r="J23" s="4">
        <v>12.191451114074111</v>
      </c>
      <c r="L23" s="19"/>
      <c r="M23" s="19"/>
      <c r="N23" s="19"/>
      <c r="O23" s="19"/>
      <c r="P23" s="19"/>
      <c r="Q23" s="19"/>
      <c r="R23" s="19"/>
    </row>
    <row r="24" spans="2:23" x14ac:dyDescent="0.45">
      <c r="B24" s="2" t="s">
        <v>14</v>
      </c>
      <c r="C24" s="4">
        <v>189.45485350781661</v>
      </c>
      <c r="D24" s="14">
        <v>220.39857434520411</v>
      </c>
      <c r="E24" s="14">
        <v>30.943720837387481</v>
      </c>
      <c r="F24" s="3">
        <f t="shared" si="2"/>
        <v>0.16333031466048345</v>
      </c>
      <c r="G24" s="4">
        <v>-12.4879066483223</v>
      </c>
      <c r="H24" s="4">
        <v>1.4580971744581279</v>
      </c>
      <c r="I24" s="4">
        <v>13.94380666176971</v>
      </c>
      <c r="J24" s="4">
        <v>28.029723649481959</v>
      </c>
      <c r="L24" s="19"/>
      <c r="M24" s="19"/>
      <c r="N24" s="19"/>
      <c r="O24" s="19"/>
      <c r="P24" s="19"/>
      <c r="Q24" s="19"/>
      <c r="R24" s="19"/>
    </row>
    <row r="25" spans="2:23" x14ac:dyDescent="0.45">
      <c r="B25" s="2" t="s">
        <v>15</v>
      </c>
      <c r="C25" s="4">
        <v>44.916711450575058</v>
      </c>
      <c r="D25" s="14">
        <v>54.171080302714977</v>
      </c>
      <c r="E25" s="14">
        <v>9.2543688521399154</v>
      </c>
      <c r="F25" s="3">
        <f t="shared" si="2"/>
        <v>0.20603398052244171</v>
      </c>
      <c r="G25" s="4">
        <v>-4.2303697096883166</v>
      </c>
      <c r="H25" s="4">
        <v>0.96575697271085459</v>
      </c>
      <c r="I25" s="4">
        <v>5.8254148121331486</v>
      </c>
      <c r="J25" s="4">
        <v>6.6935667769842278</v>
      </c>
      <c r="L25" s="19"/>
      <c r="M25" s="19"/>
      <c r="N25" s="19"/>
      <c r="O25" s="19"/>
      <c r="P25" s="19"/>
      <c r="Q25" s="19"/>
      <c r="R25" s="19"/>
      <c r="S25" s="17"/>
      <c r="T25" s="17"/>
      <c r="U25" s="11"/>
      <c r="V25" s="11"/>
      <c r="W25" s="11"/>
    </row>
    <row r="26" spans="2:23" x14ac:dyDescent="0.45">
      <c r="B26" s="2" t="s">
        <v>30</v>
      </c>
      <c r="C26" s="4">
        <f>SUM(C18:C25)</f>
        <v>1176.4806237154964</v>
      </c>
      <c r="D26" s="14">
        <f t="shared" ref="D26:E26" si="3">SUM(D18:D25)</f>
        <v>1373.1713080475538</v>
      </c>
      <c r="E26" s="14">
        <f t="shared" si="3"/>
        <v>196.69068433205766</v>
      </c>
      <c r="F26" s="3">
        <f t="shared" si="2"/>
        <v>0.16718565556216297</v>
      </c>
      <c r="G26" s="14">
        <f t="shared" ref="G26" si="4">SUM(G18:G25)</f>
        <v>-12.741539105844138</v>
      </c>
      <c r="H26" s="14">
        <f t="shared" ref="H26" si="5">SUM(H18:H25)</f>
        <v>-30.347278305677875</v>
      </c>
      <c r="I26" s="14">
        <f t="shared" ref="I26" si="6">SUM(I18:I25)</f>
        <v>66.722108167593063</v>
      </c>
      <c r="J26" s="14">
        <f t="shared" ref="J26" si="7">SUM(J18:J25)</f>
        <v>173.05739357598651</v>
      </c>
      <c r="L26" s="19"/>
      <c r="M26" s="19"/>
      <c r="N26" s="19"/>
      <c r="O26" s="19"/>
      <c r="P26" s="19"/>
      <c r="Q26" s="19"/>
      <c r="R26" s="19"/>
      <c r="S26" s="17"/>
      <c r="T26" s="17"/>
      <c r="U26" s="11"/>
      <c r="V26" s="11"/>
      <c r="W26" s="11"/>
    </row>
    <row r="27" spans="2:23" x14ac:dyDescent="0.45">
      <c r="M27" s="4"/>
      <c r="N27" s="17"/>
      <c r="O27" s="4"/>
      <c r="P27" s="16"/>
      <c r="Q27" s="17"/>
      <c r="R27" s="17"/>
      <c r="S27" s="17"/>
      <c r="T27" s="17"/>
      <c r="U27" s="11"/>
      <c r="V27" s="11"/>
    </row>
    <row r="28" spans="2:23" ht="15" customHeight="1" x14ac:dyDescent="0.45">
      <c r="B28" s="35" t="s">
        <v>27</v>
      </c>
      <c r="C28" s="35"/>
      <c r="D28" s="35"/>
      <c r="E28" s="35"/>
      <c r="L28" s="15"/>
      <c r="M28" s="15"/>
      <c r="N28" s="15"/>
      <c r="O28" s="15"/>
      <c r="P28" s="16"/>
      <c r="Q28" s="17"/>
      <c r="R28" s="17"/>
      <c r="S28" s="17"/>
      <c r="T28" s="17"/>
      <c r="U28" s="11"/>
      <c r="V28" s="11"/>
    </row>
    <row r="29" spans="2:23" ht="15" customHeight="1" x14ac:dyDescent="0.45">
      <c r="B29" s="36"/>
      <c r="C29" s="36"/>
      <c r="D29" s="36"/>
      <c r="E29" s="36"/>
      <c r="L29" s="15"/>
      <c r="M29" s="15"/>
      <c r="N29" s="15"/>
      <c r="O29" s="15"/>
      <c r="P29" s="16"/>
      <c r="Q29" s="17"/>
      <c r="R29" s="17"/>
      <c r="S29" s="17"/>
      <c r="T29" s="17"/>
      <c r="U29" s="11"/>
      <c r="V29" s="11"/>
    </row>
    <row r="30" spans="2:23" x14ac:dyDescent="0.45">
      <c r="B30" s="1" t="s">
        <v>0</v>
      </c>
      <c r="C30" s="1" t="s">
        <v>1</v>
      </c>
      <c r="D30" s="1" t="s">
        <v>2</v>
      </c>
      <c r="E30" s="1" t="s">
        <v>3</v>
      </c>
      <c r="F30" s="6" t="s">
        <v>29</v>
      </c>
      <c r="G30" s="1" t="s">
        <v>4</v>
      </c>
      <c r="H30" s="1" t="s">
        <v>5</v>
      </c>
      <c r="I30" s="1" t="s">
        <v>6</v>
      </c>
      <c r="J30" s="1" t="s">
        <v>7</v>
      </c>
      <c r="L30" s="20"/>
      <c r="M30" s="20"/>
      <c r="N30" s="20"/>
      <c r="O30" s="20"/>
      <c r="P30" s="20"/>
      <c r="Q30" s="20"/>
      <c r="R30" s="20"/>
      <c r="S30" s="17"/>
      <c r="T30" s="17"/>
      <c r="U30" s="11"/>
      <c r="V30" s="11"/>
    </row>
    <row r="31" spans="2:23" x14ac:dyDescent="0.45">
      <c r="B31" s="2" t="s">
        <v>8</v>
      </c>
      <c r="C31" s="4">
        <v>545.24447094542893</v>
      </c>
      <c r="D31" s="4">
        <v>577.46127299949694</v>
      </c>
      <c r="E31" s="4">
        <f>D31-C31</f>
        <v>32.216802054068012</v>
      </c>
      <c r="F31" s="3">
        <f t="shared" ref="F31:F39" si="8">E31/C31</f>
        <v>5.9086893624442541E-2</v>
      </c>
      <c r="G31" s="4">
        <v>-102.4496471231033</v>
      </c>
      <c r="H31" s="4">
        <v>-20.36114868546958</v>
      </c>
      <c r="I31" s="4">
        <v>78.068665276518374</v>
      </c>
      <c r="J31" s="4">
        <v>76.958932586122557</v>
      </c>
      <c r="L31" s="21"/>
      <c r="M31" s="21"/>
      <c r="N31" s="21"/>
      <c r="O31" s="21"/>
      <c r="P31" s="21"/>
      <c r="Q31" s="21"/>
      <c r="R31" s="21"/>
      <c r="S31" s="17"/>
      <c r="T31" s="17"/>
      <c r="U31" s="11"/>
      <c r="V31" s="11"/>
    </row>
    <row r="32" spans="2:23" x14ac:dyDescent="0.45">
      <c r="B32" s="2" t="s">
        <v>9</v>
      </c>
      <c r="C32" s="4">
        <v>45.600217693206091</v>
      </c>
      <c r="D32" s="4">
        <v>68.585632861526364</v>
      </c>
      <c r="E32" s="4">
        <f t="shared" ref="E32:E38" si="9">D32-C32</f>
        <v>22.985415168320273</v>
      </c>
      <c r="F32" s="3">
        <f t="shared" si="8"/>
        <v>0.50406371572530528</v>
      </c>
      <c r="G32" s="4">
        <v>6.1158852309729186</v>
      </c>
      <c r="H32" s="4">
        <v>8.8607034489061647</v>
      </c>
      <c r="I32" s="4">
        <v>0.34822054361295668</v>
      </c>
      <c r="J32" s="4">
        <v>7.6606059448282151</v>
      </c>
      <c r="L32" s="21"/>
      <c r="M32" s="21"/>
      <c r="N32" s="21"/>
      <c r="O32" s="21"/>
      <c r="P32" s="21"/>
      <c r="Q32" s="21"/>
      <c r="R32" s="21"/>
      <c r="S32" s="17"/>
      <c r="T32" s="17"/>
      <c r="U32" s="11"/>
      <c r="V32" s="11"/>
    </row>
    <row r="33" spans="2:23" x14ac:dyDescent="0.45">
      <c r="B33" s="2" t="s">
        <v>10</v>
      </c>
      <c r="C33" s="4">
        <v>847.91429086394555</v>
      </c>
      <c r="D33" s="4">
        <v>877.95290451866288</v>
      </c>
      <c r="E33" s="4">
        <f t="shared" si="9"/>
        <v>30.038613654717324</v>
      </c>
      <c r="F33" s="3">
        <f t="shared" si="8"/>
        <v>3.5426474088685045E-2</v>
      </c>
      <c r="G33" s="4">
        <v>-99.298554772387234</v>
      </c>
      <c r="H33" s="4">
        <v>-13.99897865457827</v>
      </c>
      <c r="I33" s="4">
        <v>25.86974828178332</v>
      </c>
      <c r="J33" s="4">
        <v>117.46639879989959</v>
      </c>
      <c r="L33" s="21"/>
      <c r="M33" s="21"/>
      <c r="N33" s="21"/>
      <c r="O33" s="21"/>
      <c r="P33" s="21"/>
      <c r="Q33" s="21"/>
      <c r="R33" s="21"/>
      <c r="S33" s="17"/>
      <c r="T33" s="17"/>
      <c r="U33" s="11"/>
      <c r="V33" s="11"/>
    </row>
    <row r="34" spans="2:23" x14ac:dyDescent="0.45">
      <c r="B34" s="2" t="s">
        <v>11</v>
      </c>
      <c r="C34" s="4">
        <v>219.68196018362809</v>
      </c>
      <c r="D34" s="4">
        <v>192.01654634049879</v>
      </c>
      <c r="E34" s="4">
        <f t="shared" si="9"/>
        <v>-27.665413843129301</v>
      </c>
      <c r="F34" s="3">
        <f t="shared" si="8"/>
        <v>-0.1259339356768498</v>
      </c>
      <c r="G34" s="4">
        <v>-36.063487236328143</v>
      </c>
      <c r="H34" s="4">
        <v>-19.578631174941421</v>
      </c>
      <c r="I34" s="4">
        <v>0.28197130652058561</v>
      </c>
      <c r="J34" s="4">
        <v>27.694733261619639</v>
      </c>
      <c r="L34" s="21"/>
      <c r="M34" s="21"/>
      <c r="N34" s="21"/>
      <c r="O34" s="21"/>
      <c r="P34" s="21"/>
      <c r="Q34" s="21"/>
      <c r="R34" s="21"/>
    </row>
    <row r="35" spans="2:23" x14ac:dyDescent="0.45">
      <c r="B35" s="2" t="s">
        <v>12</v>
      </c>
      <c r="C35" s="4">
        <v>362.51005211637028</v>
      </c>
      <c r="D35" s="4">
        <v>465.883366976204</v>
      </c>
      <c r="E35" s="4">
        <f t="shared" si="9"/>
        <v>103.37331485983373</v>
      </c>
      <c r="F35" s="3">
        <f t="shared" si="8"/>
        <v>0.28515985765451157</v>
      </c>
      <c r="G35" s="4">
        <v>23.723318956815739</v>
      </c>
      <c r="H35" s="4">
        <v>14.47195212414996</v>
      </c>
      <c r="I35" s="4">
        <v>8.5780339687437213</v>
      </c>
      <c r="J35" s="4">
        <v>56.600009810124227</v>
      </c>
      <c r="L35" s="21"/>
      <c r="M35" s="21"/>
      <c r="N35" s="21"/>
      <c r="O35" s="21"/>
      <c r="P35" s="21"/>
      <c r="Q35" s="21"/>
      <c r="R35" s="21"/>
    </row>
    <row r="36" spans="2:23" x14ac:dyDescent="0.45">
      <c r="B36" s="2" t="s">
        <v>13</v>
      </c>
      <c r="C36" s="4">
        <v>196.45139964175519</v>
      </c>
      <c r="D36" s="4">
        <v>166.0631493507201</v>
      </c>
      <c r="E36" s="4">
        <f t="shared" si="9"/>
        <v>-30.388250291035092</v>
      </c>
      <c r="F36" s="3">
        <f t="shared" si="8"/>
        <v>-0.15468584263818172</v>
      </c>
      <c r="G36" s="4">
        <v>-60.112546516448212</v>
      </c>
      <c r="H36" s="4">
        <v>-17.125179998298879</v>
      </c>
      <c r="I36" s="4">
        <v>22.32948363062243</v>
      </c>
      <c r="J36" s="4">
        <v>24.51999259308959</v>
      </c>
      <c r="L36" s="21"/>
      <c r="M36" s="21"/>
      <c r="N36" s="21"/>
      <c r="O36" s="21"/>
      <c r="P36" s="21"/>
      <c r="Q36" s="21"/>
      <c r="R36" s="21"/>
    </row>
    <row r="37" spans="2:23" x14ac:dyDescent="0.45">
      <c r="B37" s="2" t="s">
        <v>14</v>
      </c>
      <c r="C37" s="4">
        <v>395.01814005472869</v>
      </c>
      <c r="D37" s="4">
        <v>378.55709961596978</v>
      </c>
      <c r="E37" s="4">
        <f t="shared" si="9"/>
        <v>-16.461040438758914</v>
      </c>
      <c r="F37" s="3">
        <f t="shared" si="8"/>
        <v>-4.1671606363389492E-2</v>
      </c>
      <c r="G37" s="4">
        <v>-95.432159131732789</v>
      </c>
      <c r="H37" s="4">
        <v>1.337697804165707</v>
      </c>
      <c r="I37" s="4">
        <v>24.742019109539779</v>
      </c>
      <c r="J37" s="4">
        <v>52.891401779268413</v>
      </c>
      <c r="L37" s="21"/>
      <c r="M37" s="21"/>
      <c r="N37" s="21"/>
      <c r="O37" s="21"/>
      <c r="P37" s="21"/>
      <c r="Q37" s="21"/>
      <c r="R37" s="21"/>
      <c r="S37" s="17"/>
      <c r="T37" s="17"/>
      <c r="U37" s="11"/>
      <c r="V37" s="11"/>
      <c r="W37" s="11"/>
    </row>
    <row r="38" spans="2:23" x14ac:dyDescent="0.45">
      <c r="B38" s="2" t="s">
        <v>15</v>
      </c>
      <c r="C38" s="4">
        <v>214.94593183397589</v>
      </c>
      <c r="D38" s="4">
        <v>217.7774427814287</v>
      </c>
      <c r="E38" s="4">
        <f t="shared" si="9"/>
        <v>2.8315109474528128</v>
      </c>
      <c r="F38" s="3">
        <f t="shared" si="8"/>
        <v>1.3173131137182305E-2</v>
      </c>
      <c r="G38" s="4">
        <v>-66.958804772573842</v>
      </c>
      <c r="H38" s="4">
        <v>10.119274812638491</v>
      </c>
      <c r="I38" s="4">
        <v>30.26260242779508</v>
      </c>
      <c r="J38" s="4">
        <v>29.408438479593091</v>
      </c>
      <c r="L38" s="21"/>
      <c r="M38" s="21"/>
      <c r="N38" s="21"/>
      <c r="O38" s="21"/>
      <c r="P38" s="21"/>
      <c r="Q38" s="21"/>
      <c r="R38" s="21"/>
      <c r="S38" s="17"/>
      <c r="T38" s="17"/>
      <c r="U38" s="11"/>
      <c r="V38" s="11"/>
      <c r="W38" s="11"/>
    </row>
    <row r="39" spans="2:23" x14ac:dyDescent="0.45">
      <c r="B39" s="2" t="s">
        <v>30</v>
      </c>
      <c r="C39" s="4">
        <f>SUM(C31:C38)</f>
        <v>2827.3664633330386</v>
      </c>
      <c r="D39" s="4">
        <f t="shared" ref="D39" si="10">SUM(D31:D38)</f>
        <v>2944.2974154445074</v>
      </c>
      <c r="E39" s="4">
        <f t="shared" ref="E39" si="11">SUM(E31:E38)</f>
        <v>116.93095211146883</v>
      </c>
      <c r="F39" s="3">
        <f t="shared" si="8"/>
        <v>4.1356843418742711E-2</v>
      </c>
      <c r="G39" s="4">
        <f t="shared" ref="G39" si="12">SUM(G31:G38)</f>
        <v>-430.47599536478486</v>
      </c>
      <c r="H39" s="4">
        <f t="shared" ref="H39" si="13">SUM(H31:H38)</f>
        <v>-36.274310323427841</v>
      </c>
      <c r="I39" s="4">
        <f t="shared" ref="I39" si="14">SUM(I31:I38)</f>
        <v>190.48074454513625</v>
      </c>
      <c r="J39" s="4">
        <f t="shared" ref="J39" si="15">SUM(J31:J38)</f>
        <v>393.20051325454529</v>
      </c>
      <c r="L39" s="4"/>
      <c r="M39" s="4"/>
      <c r="N39" s="4"/>
    </row>
  </sheetData>
  <mergeCells count="3">
    <mergeCell ref="B28:E29"/>
    <mergeCell ref="B15:E16"/>
    <mergeCell ref="B2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89467-2DC2-410C-BD94-7CE361B8FBB5}">
  <dimension ref="A1:K74"/>
  <sheetViews>
    <sheetView workbookViewId="0">
      <selection activeCell="B28" sqref="B28:I28"/>
    </sheetView>
  </sheetViews>
  <sheetFormatPr defaultRowHeight="14.25" x14ac:dyDescent="0.45"/>
  <cols>
    <col min="1" max="1" width="7.265625" bestFit="1" customWidth="1"/>
    <col min="2" max="2" width="6.265625" bestFit="1" customWidth="1"/>
    <col min="3" max="3" width="9.265625" bestFit="1" customWidth="1"/>
    <col min="4" max="5" width="8.265625" bestFit="1" customWidth="1"/>
    <col min="6" max="6" width="20.86328125" bestFit="1" customWidth="1"/>
    <col min="7" max="7" width="20.59765625" bestFit="1" customWidth="1"/>
    <col min="8" max="8" width="25" bestFit="1" customWidth="1"/>
    <col min="9" max="9" width="21.265625" bestFit="1" customWidth="1"/>
  </cols>
  <sheetData>
    <row r="1" spans="1:11" x14ac:dyDescent="0.45">
      <c r="A1" s="5" t="s">
        <v>0</v>
      </c>
      <c r="B1" s="5" t="s">
        <v>16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11" x14ac:dyDescent="0.45">
      <c r="A2" s="7" t="s">
        <v>8</v>
      </c>
      <c r="B2" s="7" t="s">
        <v>17</v>
      </c>
      <c r="C2" s="8">
        <v>0.14623803965587029</v>
      </c>
      <c r="D2" s="8">
        <v>0.1694599365206135</v>
      </c>
      <c r="E2" s="8">
        <v>2.3221896864743172E-2</v>
      </c>
      <c r="F2" s="8">
        <v>7.4546582357311571E-3</v>
      </c>
      <c r="G2" s="8">
        <v>-4.8296559809785249E-2</v>
      </c>
      <c r="H2" s="8">
        <v>4.2799492987224123E-2</v>
      </c>
      <c r="I2" s="8">
        <v>2.126430545157312E-2</v>
      </c>
      <c r="K2" s="2">
        <f>E2-F2-G2-H2-I2</f>
        <v>0</v>
      </c>
    </row>
    <row r="3" spans="1:11" x14ac:dyDescent="0.45">
      <c r="A3" s="7" t="s">
        <v>8</v>
      </c>
      <c r="B3" s="7" t="s">
        <v>18</v>
      </c>
      <c r="C3" s="8">
        <v>27.691157149431589</v>
      </c>
      <c r="D3" s="8">
        <v>28.69583241007906</v>
      </c>
      <c r="E3" s="8">
        <v>1.0046752606474729</v>
      </c>
      <c r="F3" s="8">
        <v>-11.847133910899959</v>
      </c>
      <c r="G3" s="8">
        <v>0.948610311637197</v>
      </c>
      <c r="H3" s="8">
        <v>8.100970729748699</v>
      </c>
      <c r="I3" s="8">
        <v>3.8022281301615442</v>
      </c>
      <c r="K3" s="2">
        <f t="shared" ref="K3:K66" si="0">E3-F3-G3-H3-I3</f>
        <v>-7.9936057773011271E-15</v>
      </c>
    </row>
    <row r="4" spans="1:11" x14ac:dyDescent="0.45">
      <c r="A4" s="7" t="s">
        <v>8</v>
      </c>
      <c r="B4" s="7" t="s">
        <v>19</v>
      </c>
      <c r="C4" s="8">
        <v>196.3339488342211</v>
      </c>
      <c r="D4" s="8">
        <v>196.06454790928959</v>
      </c>
      <c r="E4" s="8">
        <v>-0.26940092493151307</v>
      </c>
      <c r="F4" s="8">
        <v>-50.580866961093847</v>
      </c>
      <c r="G4" s="8">
        <v>-7.3645507001834094</v>
      </c>
      <c r="H4" s="8">
        <v>30.608929452364279</v>
      </c>
      <c r="I4" s="8">
        <v>27.067087283981419</v>
      </c>
      <c r="K4" s="2">
        <f t="shared" si="0"/>
        <v>4.6185277824406512E-14</v>
      </c>
    </row>
    <row r="5" spans="1:11" x14ac:dyDescent="0.45">
      <c r="A5" s="7" t="s">
        <v>8</v>
      </c>
      <c r="B5" s="7" t="s">
        <v>20</v>
      </c>
      <c r="C5" s="8">
        <v>12.999366234022681</v>
      </c>
      <c r="D5" s="8">
        <v>14.43043977507172</v>
      </c>
      <c r="E5" s="8">
        <v>1.4310735410490421</v>
      </c>
      <c r="F5" s="8">
        <v>-1.0728605997666061</v>
      </c>
      <c r="G5" s="8">
        <v>2.2146934738654109</v>
      </c>
      <c r="H5" s="8">
        <v>-1.5662034919087411</v>
      </c>
      <c r="I5" s="8">
        <v>1.855444158858977</v>
      </c>
      <c r="K5" s="2">
        <f t="shared" si="0"/>
        <v>0</v>
      </c>
    </row>
    <row r="6" spans="1:11" x14ac:dyDescent="0.45">
      <c r="A6" s="7" t="s">
        <v>8</v>
      </c>
      <c r="B6" s="7" t="s">
        <v>21</v>
      </c>
      <c r="C6" s="8">
        <v>22.846100664910431</v>
      </c>
      <c r="D6" s="8">
        <v>23.310995167103211</v>
      </c>
      <c r="E6" s="8">
        <v>0.46489450219277573</v>
      </c>
      <c r="F6" s="8">
        <v>-1.4795694744712189</v>
      </c>
      <c r="G6" s="8">
        <v>-4.1917232293974482</v>
      </c>
      <c r="H6" s="8">
        <v>2.9828865130789368</v>
      </c>
      <c r="I6" s="8">
        <v>3.1533006929824938</v>
      </c>
      <c r="K6" s="2">
        <f t="shared" si="0"/>
        <v>1.2434497875801753E-14</v>
      </c>
    </row>
    <row r="7" spans="1:11" x14ac:dyDescent="0.45">
      <c r="A7" s="7" t="s">
        <v>8</v>
      </c>
      <c r="B7" s="7" t="s">
        <v>22</v>
      </c>
      <c r="C7" s="8">
        <v>73.429607946156196</v>
      </c>
      <c r="D7" s="8">
        <v>70.495023432030337</v>
      </c>
      <c r="E7" s="8">
        <v>-2.9345845141258469</v>
      </c>
      <c r="F7" s="8">
        <v>-25.8270076752028</v>
      </c>
      <c r="G7" s="8">
        <v>-1.242604961831657</v>
      </c>
      <c r="H7" s="8">
        <v>14.207727104996881</v>
      </c>
      <c r="I7" s="8">
        <v>9.9273010179116845</v>
      </c>
      <c r="K7" s="2">
        <f t="shared" si="0"/>
        <v>4.6185277824406512E-14</v>
      </c>
    </row>
    <row r="8" spans="1:11" x14ac:dyDescent="0.45">
      <c r="A8" s="7" t="s">
        <v>8</v>
      </c>
      <c r="B8" s="7" t="s">
        <v>23</v>
      </c>
      <c r="C8" s="8">
        <v>0.22997140274908839</v>
      </c>
      <c r="D8" s="8">
        <v>0.22744068560722339</v>
      </c>
      <c r="E8" s="8">
        <v>-2.5307171418650679E-3</v>
      </c>
      <c r="F8" s="8">
        <v>-5.2735305125292092E-2</v>
      </c>
      <c r="G8" s="8">
        <v>1.648207983420827E-3</v>
      </c>
      <c r="H8" s="8">
        <v>1.735882935365602E-2</v>
      </c>
      <c r="I8" s="8">
        <v>3.1197550646350131E-2</v>
      </c>
      <c r="K8" s="2">
        <f t="shared" si="0"/>
        <v>4.163336342344337E-17</v>
      </c>
    </row>
    <row r="9" spans="1:11" x14ac:dyDescent="0.45">
      <c r="A9" s="7" t="s">
        <v>8</v>
      </c>
      <c r="B9" s="7" t="s">
        <v>24</v>
      </c>
      <c r="C9" s="8">
        <v>122.4088343735787</v>
      </c>
      <c r="D9" s="8">
        <v>114.90974104841079</v>
      </c>
      <c r="E9" s="8">
        <v>-7.4990933251679088</v>
      </c>
      <c r="F9" s="8">
        <v>-2.2159595697455789</v>
      </c>
      <c r="G9" s="8">
        <v>-29.60209938805157</v>
      </c>
      <c r="H9" s="8">
        <v>8.0848020528187536</v>
      </c>
      <c r="I9" s="8">
        <v>16.23416357981041</v>
      </c>
      <c r="K9" s="2">
        <f t="shared" si="0"/>
        <v>7.460698725481052E-14</v>
      </c>
    </row>
    <row r="10" spans="1:11" x14ac:dyDescent="0.45">
      <c r="A10" s="7" t="s">
        <v>8</v>
      </c>
      <c r="B10" s="7" t="s">
        <v>25</v>
      </c>
      <c r="C10" s="8">
        <v>111.7156600824367</v>
      </c>
      <c r="D10" s="8">
        <v>115.92211133980609</v>
      </c>
      <c r="E10" s="8">
        <v>4.2064512573693937</v>
      </c>
      <c r="F10" s="8">
        <v>-42.106387652550431</v>
      </c>
      <c r="G10" s="8">
        <v>15.314708451396161</v>
      </c>
      <c r="H10" s="8">
        <v>15.27403235556781</v>
      </c>
      <c r="I10" s="8">
        <v>15.724098102955789</v>
      </c>
      <c r="K10" s="2">
        <f t="shared" si="0"/>
        <v>6.5725203057809267E-14</v>
      </c>
    </row>
    <row r="11" spans="1:11" x14ac:dyDescent="0.45">
      <c r="A11" s="4" t="s">
        <v>9</v>
      </c>
      <c r="B11" s="4" t="s">
        <v>17</v>
      </c>
      <c r="C11" s="2">
        <v>0.81977616490470151</v>
      </c>
      <c r="D11" s="2">
        <v>0.3420892890432497</v>
      </c>
      <c r="E11" s="2">
        <v>-0.47768687586145181</v>
      </c>
      <c r="F11" s="2">
        <v>-0.36389421093254432</v>
      </c>
      <c r="G11" s="2">
        <v>-6.3113032373126404E-2</v>
      </c>
      <c r="H11" s="2">
        <v>-0.12239231740627909</v>
      </c>
      <c r="I11" s="2">
        <v>7.1712684850497907E-2</v>
      </c>
      <c r="K11" s="2">
        <f t="shared" si="0"/>
        <v>0</v>
      </c>
    </row>
    <row r="12" spans="1:11" x14ac:dyDescent="0.45">
      <c r="A12" s="4" t="s">
        <v>9</v>
      </c>
      <c r="B12" s="4" t="s">
        <v>18</v>
      </c>
      <c r="C12" s="2">
        <v>8.909359631558994E-2</v>
      </c>
      <c r="D12" s="2">
        <v>0.34022540316041439</v>
      </c>
      <c r="E12" s="2">
        <v>0.2511318068448245</v>
      </c>
      <c r="F12" s="2">
        <v>3.3609090409555641E-2</v>
      </c>
      <c r="G12" s="2">
        <v>9.4763048184284659E-2</v>
      </c>
      <c r="H12" s="2">
        <v>9.7686093612541172E-2</v>
      </c>
      <c r="I12" s="2">
        <v>2.5073574638443018E-2</v>
      </c>
      <c r="K12" s="2">
        <f t="shared" si="0"/>
        <v>0</v>
      </c>
    </row>
    <row r="13" spans="1:11" x14ac:dyDescent="0.45">
      <c r="A13" s="4" t="s">
        <v>9</v>
      </c>
      <c r="B13" s="4" t="s">
        <v>19</v>
      </c>
      <c r="C13" s="2">
        <v>169.63406704259239</v>
      </c>
      <c r="D13" s="2">
        <v>287.47347702580208</v>
      </c>
      <c r="E13" s="2">
        <v>117.83940998320971</v>
      </c>
      <c r="F13" s="2">
        <v>27.50488127306431</v>
      </c>
      <c r="G13" s="2">
        <v>64.145273217841932</v>
      </c>
      <c r="H13" s="2">
        <v>-4.4991294177302894</v>
      </c>
      <c r="I13" s="2">
        <v>30.68838491003379</v>
      </c>
      <c r="K13" s="2">
        <f t="shared" si="0"/>
        <v>-4.2632564145606011E-14</v>
      </c>
    </row>
    <row r="14" spans="1:11" x14ac:dyDescent="0.45">
      <c r="A14" s="4" t="s">
        <v>9</v>
      </c>
      <c r="B14" s="4" t="s">
        <v>20</v>
      </c>
      <c r="C14" s="2">
        <v>0.79008646901893098</v>
      </c>
      <c r="D14" s="2">
        <v>0.87850475698426955</v>
      </c>
      <c r="E14" s="2">
        <v>8.8418287965338543E-2</v>
      </c>
      <c r="F14" s="2">
        <v>0.1270734723259179</v>
      </c>
      <c r="G14" s="2">
        <v>-0.13168857254336239</v>
      </c>
      <c r="H14" s="2">
        <v>-1.4767794553187399E-2</v>
      </c>
      <c r="I14" s="2">
        <v>0.1078011827359705</v>
      </c>
      <c r="K14" s="2">
        <f t="shared" si="0"/>
        <v>0</v>
      </c>
    </row>
    <row r="15" spans="1:11" x14ac:dyDescent="0.45">
      <c r="A15" s="4" t="s">
        <v>9</v>
      </c>
      <c r="B15" s="4" t="s">
        <v>21</v>
      </c>
      <c r="C15" s="2">
        <v>1.695883843391208</v>
      </c>
      <c r="D15" s="2">
        <v>2.5965844198482348</v>
      </c>
      <c r="E15" s="2">
        <v>0.90070057645702717</v>
      </c>
      <c r="F15" s="2">
        <v>0.49304818779493459</v>
      </c>
      <c r="G15" s="2">
        <v>0.15641598516414759</v>
      </c>
      <c r="H15" s="2">
        <v>-3.8490549578796128E-2</v>
      </c>
      <c r="I15" s="2">
        <v>0.28972695307674118</v>
      </c>
      <c r="K15" s="2">
        <f t="shared" si="0"/>
        <v>0</v>
      </c>
    </row>
    <row r="16" spans="1:11" x14ac:dyDescent="0.45">
      <c r="A16" s="4" t="s">
        <v>9</v>
      </c>
      <c r="B16" s="4" t="s">
        <v>22</v>
      </c>
      <c r="C16" s="2">
        <v>6.364583738278407</v>
      </c>
      <c r="D16" s="2">
        <v>8.0672560871136625</v>
      </c>
      <c r="E16" s="2">
        <v>1.702672348835256</v>
      </c>
      <c r="F16" s="2">
        <v>-1.7033649929022949</v>
      </c>
      <c r="G16" s="2">
        <v>1.787882861257599</v>
      </c>
      <c r="H16" s="2">
        <v>0.65213030577503894</v>
      </c>
      <c r="I16" s="2">
        <v>0.9660241747049122</v>
      </c>
      <c r="K16" s="2">
        <f t="shared" si="0"/>
        <v>0</v>
      </c>
    </row>
    <row r="17" spans="1:11" x14ac:dyDescent="0.45">
      <c r="A17" s="4" t="s">
        <v>9</v>
      </c>
      <c r="B17" s="4" t="s">
        <v>23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K17" s="2">
        <f t="shared" si="0"/>
        <v>0</v>
      </c>
    </row>
    <row r="18" spans="1:11" x14ac:dyDescent="0.45">
      <c r="A18" s="4" t="s">
        <v>9</v>
      </c>
      <c r="B18" s="4" t="s">
        <v>24</v>
      </c>
      <c r="C18" s="2">
        <v>10.55493429815095</v>
      </c>
      <c r="D18" s="2">
        <v>10.23355904582542</v>
      </c>
      <c r="E18" s="2">
        <v>-0.3213752523255316</v>
      </c>
      <c r="F18" s="2">
        <v>2.436383482571578</v>
      </c>
      <c r="G18" s="2">
        <v>-4.6016589171421467</v>
      </c>
      <c r="H18" s="2">
        <v>0.42737922087501479</v>
      </c>
      <c r="I18" s="2">
        <v>1.4165209613700229</v>
      </c>
      <c r="K18" s="2">
        <f t="shared" si="0"/>
        <v>0</v>
      </c>
    </row>
    <row r="19" spans="1:11" x14ac:dyDescent="0.45">
      <c r="A19" s="4" t="s">
        <v>9</v>
      </c>
      <c r="B19" s="4" t="s">
        <v>25</v>
      </c>
      <c r="C19" s="2">
        <v>19.138258662049491</v>
      </c>
      <c r="D19" s="2">
        <v>24.068077132537571</v>
      </c>
      <c r="E19" s="2">
        <v>4.9298184704880814</v>
      </c>
      <c r="F19" s="2">
        <v>-1.005225309339477</v>
      </c>
      <c r="G19" s="2">
        <v>-0.1310262595177544</v>
      </c>
      <c r="H19" s="2">
        <v>3.117661971870326</v>
      </c>
      <c r="I19" s="2">
        <v>2.948408067474992</v>
      </c>
      <c r="K19" s="2">
        <f t="shared" si="0"/>
        <v>-5.3290705182007514E-15</v>
      </c>
    </row>
    <row r="20" spans="1:11" x14ac:dyDescent="0.45">
      <c r="A20" s="7" t="s">
        <v>10</v>
      </c>
      <c r="B20" s="7" t="s">
        <v>17</v>
      </c>
      <c r="C20" s="8">
        <v>0.20742317577706021</v>
      </c>
      <c r="D20" s="8">
        <v>0.16585543203414929</v>
      </c>
      <c r="E20" s="8">
        <v>-4.156774374291089E-2</v>
      </c>
      <c r="F20" s="8">
        <v>-2.907593354447216E-2</v>
      </c>
      <c r="G20" s="8">
        <v>-2.9724801455214701E-2</v>
      </c>
      <c r="H20" s="8">
        <v>-7.8705351550552079E-3</v>
      </c>
      <c r="I20" s="8">
        <v>2.5103526411831199E-2</v>
      </c>
      <c r="K20" s="2">
        <f t="shared" si="0"/>
        <v>0</v>
      </c>
    </row>
    <row r="21" spans="1:11" x14ac:dyDescent="0.45">
      <c r="A21" s="7" t="s">
        <v>10</v>
      </c>
      <c r="B21" s="7" t="s">
        <v>18</v>
      </c>
      <c r="C21" s="8">
        <v>2.5902384925905468</v>
      </c>
      <c r="D21" s="8">
        <v>5.4903626118668729</v>
      </c>
      <c r="E21" s="8">
        <v>2.9001241192763261</v>
      </c>
      <c r="F21" s="8">
        <v>-0.14422655917329741</v>
      </c>
      <c r="G21" s="8">
        <v>1.458277669822418</v>
      </c>
      <c r="H21" s="8">
        <v>1.0713029041846509</v>
      </c>
      <c r="I21" s="8">
        <v>0.51477010444255555</v>
      </c>
      <c r="K21" s="2">
        <f t="shared" si="0"/>
        <v>-1.2212453270876722E-15</v>
      </c>
    </row>
    <row r="22" spans="1:11" x14ac:dyDescent="0.45">
      <c r="A22" s="7" t="s">
        <v>10</v>
      </c>
      <c r="B22" s="7" t="s">
        <v>19</v>
      </c>
      <c r="C22" s="8">
        <v>111.2785144937678</v>
      </c>
      <c r="D22" s="8">
        <v>151.2766322387109</v>
      </c>
      <c r="E22" s="8">
        <v>39.99811774494313</v>
      </c>
      <c r="F22" s="8">
        <v>34.550052717175348</v>
      </c>
      <c r="G22" s="8">
        <v>-13.09747328697677</v>
      </c>
      <c r="H22" s="8">
        <v>0.56275519559936804</v>
      </c>
      <c r="I22" s="8">
        <v>17.982783119145139</v>
      </c>
      <c r="K22" s="2">
        <f t="shared" si="0"/>
        <v>4.6185277824406512E-14</v>
      </c>
    </row>
    <row r="23" spans="1:11" x14ac:dyDescent="0.45">
      <c r="A23" s="7" t="s">
        <v>10</v>
      </c>
      <c r="B23" s="7" t="s">
        <v>20</v>
      </c>
      <c r="C23" s="8">
        <v>2.2892080036850109</v>
      </c>
      <c r="D23" s="8">
        <v>6.9912291238098936</v>
      </c>
      <c r="E23" s="8">
        <v>4.7020211201248818</v>
      </c>
      <c r="F23" s="8">
        <v>2.1331564022478058</v>
      </c>
      <c r="G23" s="8">
        <v>1.9529218604930161</v>
      </c>
      <c r="H23" s="8">
        <v>6.5762213410871143E-2</v>
      </c>
      <c r="I23" s="8">
        <v>0.55018064397318855</v>
      </c>
      <c r="K23" s="2">
        <f t="shared" si="0"/>
        <v>0</v>
      </c>
    </row>
    <row r="24" spans="1:11" x14ac:dyDescent="0.45">
      <c r="A24" s="7" t="s">
        <v>10</v>
      </c>
      <c r="B24" s="7" t="s">
        <v>21</v>
      </c>
      <c r="C24" s="8">
        <v>52.579477455480067</v>
      </c>
      <c r="D24" s="8">
        <v>50.616889516210847</v>
      </c>
      <c r="E24" s="8">
        <v>-1.9625879392692149</v>
      </c>
      <c r="F24" s="8">
        <v>-13.576518574593161</v>
      </c>
      <c r="G24" s="8">
        <v>4.6374562048593067</v>
      </c>
      <c r="H24" s="8">
        <v>-0.14170174553847531</v>
      </c>
      <c r="I24" s="8">
        <v>7.1181761760031126</v>
      </c>
      <c r="K24" s="2">
        <f t="shared" si="0"/>
        <v>0</v>
      </c>
    </row>
    <row r="25" spans="1:11" x14ac:dyDescent="0.45">
      <c r="A25" s="7" t="s">
        <v>10</v>
      </c>
      <c r="B25" s="7" t="s">
        <v>22</v>
      </c>
      <c r="C25" s="8">
        <v>27.970210021602131</v>
      </c>
      <c r="D25" s="8">
        <v>23.59820185468563</v>
      </c>
      <c r="E25" s="8">
        <v>-4.3720081669165083</v>
      </c>
      <c r="F25" s="8">
        <v>-0.45261157220729581</v>
      </c>
      <c r="G25" s="8">
        <v>-4.234859116659619</v>
      </c>
      <c r="H25" s="8">
        <v>-3.222513312464621</v>
      </c>
      <c r="I25" s="8">
        <v>3.5379758344150072</v>
      </c>
      <c r="K25" s="2">
        <f t="shared" si="0"/>
        <v>2.042810365310288E-14</v>
      </c>
    </row>
    <row r="26" spans="1:11" x14ac:dyDescent="0.45">
      <c r="A26" s="7" t="s">
        <v>10</v>
      </c>
      <c r="B26" s="7" t="s">
        <v>23</v>
      </c>
      <c r="C26" s="8">
        <v>26.377283562134888</v>
      </c>
      <c r="D26" s="8">
        <v>29.510953926712531</v>
      </c>
      <c r="E26" s="8">
        <v>3.13367036457764</v>
      </c>
      <c r="F26" s="8">
        <v>-2.6370901547788018E-2</v>
      </c>
      <c r="G26" s="8">
        <v>-4.4783364670556782</v>
      </c>
      <c r="H26" s="8">
        <v>3.8294712737293271</v>
      </c>
      <c r="I26" s="8">
        <v>3.8089064594517841</v>
      </c>
      <c r="K26" s="2">
        <f t="shared" si="0"/>
        <v>-4.8849813083506888E-15</v>
      </c>
    </row>
    <row r="27" spans="1:11" x14ac:dyDescent="0.45">
      <c r="A27" s="7" t="s">
        <v>10</v>
      </c>
      <c r="B27" s="7" t="s">
        <v>24</v>
      </c>
      <c r="C27" s="8">
        <v>89.871258724662439</v>
      </c>
      <c r="D27" s="8">
        <v>87.858606316338083</v>
      </c>
      <c r="E27" s="8">
        <v>-2.0126524083243571</v>
      </c>
      <c r="F27" s="8">
        <v>14.821037366230881</v>
      </c>
      <c r="G27" s="8">
        <v>-21.35737544722026</v>
      </c>
      <c r="H27" s="8">
        <v>-7.7367420401818041</v>
      </c>
      <c r="I27" s="8">
        <v>12.26042771284685</v>
      </c>
      <c r="K27" s="2">
        <f t="shared" si="0"/>
        <v>-2.4868995751603507E-14</v>
      </c>
    </row>
    <row r="28" spans="1:11" x14ac:dyDescent="0.45">
      <c r="A28" s="7" t="s">
        <v>10</v>
      </c>
      <c r="B28" s="7" t="s">
        <v>25</v>
      </c>
      <c r="C28" s="8">
        <v>75.316683448167836</v>
      </c>
      <c r="D28" s="8">
        <v>156.3087686782344</v>
      </c>
      <c r="E28" s="8">
        <v>80.992085230066593</v>
      </c>
      <c r="F28" s="8">
        <v>27.619366072402808</v>
      </c>
      <c r="G28" s="8">
        <v>23.30683039796741</v>
      </c>
      <c r="H28" s="8">
        <v>14.766793288946531</v>
      </c>
      <c r="I28" s="8">
        <v>15.299095470749849</v>
      </c>
      <c r="K28" s="2">
        <f t="shared" si="0"/>
        <v>0</v>
      </c>
    </row>
    <row r="29" spans="1:11" x14ac:dyDescent="0.45">
      <c r="A29" s="4" t="s">
        <v>11</v>
      </c>
      <c r="B29" s="4" t="s">
        <v>17</v>
      </c>
      <c r="C29" s="2">
        <v>7.4777549790897444</v>
      </c>
      <c r="D29" s="2">
        <v>10.03332118381797</v>
      </c>
      <c r="E29" s="2">
        <v>2.555566204728223</v>
      </c>
      <c r="F29" s="2">
        <v>1.2329460780225161</v>
      </c>
      <c r="G29" s="2">
        <v>-1.5716610983548731</v>
      </c>
      <c r="H29" s="2">
        <v>1.8490574055889639</v>
      </c>
      <c r="I29" s="2">
        <v>1.045223819471617</v>
      </c>
      <c r="K29" s="2">
        <f t="shared" si="0"/>
        <v>0</v>
      </c>
    </row>
    <row r="30" spans="1:11" x14ac:dyDescent="0.45">
      <c r="A30" s="4" t="s">
        <v>11</v>
      </c>
      <c r="B30" s="4" t="s">
        <v>18</v>
      </c>
      <c r="C30" s="2">
        <v>3.8370965284315308</v>
      </c>
      <c r="D30" s="2">
        <v>4.9537211067720097</v>
      </c>
      <c r="E30" s="2">
        <v>1.1166245783404789</v>
      </c>
      <c r="F30" s="2">
        <v>-5.8573876859895204</v>
      </c>
      <c r="G30" s="2">
        <v>1.8938980280048081</v>
      </c>
      <c r="H30" s="2">
        <v>4.4912028469125449</v>
      </c>
      <c r="I30" s="2">
        <v>0.58891138941264942</v>
      </c>
      <c r="K30" s="2">
        <f t="shared" si="0"/>
        <v>-2.886579864025407E-15</v>
      </c>
    </row>
    <row r="31" spans="1:11" x14ac:dyDescent="0.45">
      <c r="A31" s="4" t="s">
        <v>11</v>
      </c>
      <c r="B31" s="4" t="s">
        <v>19</v>
      </c>
      <c r="C31" s="2">
        <v>249.5734698009482</v>
      </c>
      <c r="D31" s="2">
        <v>316.13205358237991</v>
      </c>
      <c r="E31" s="2">
        <v>66.558583781431608</v>
      </c>
      <c r="F31" s="2">
        <v>108.1029003163695</v>
      </c>
      <c r="G31" s="2">
        <v>-70.570507659561557</v>
      </c>
      <c r="H31" s="2">
        <v>-9.1228908614667414</v>
      </c>
      <c r="I31" s="2">
        <v>38.149081986090273</v>
      </c>
      <c r="K31" s="2">
        <f t="shared" si="0"/>
        <v>1.3500311979441904E-13</v>
      </c>
    </row>
    <row r="32" spans="1:11" x14ac:dyDescent="0.45">
      <c r="A32" s="4" t="s">
        <v>11</v>
      </c>
      <c r="B32" s="4" t="s">
        <v>20</v>
      </c>
      <c r="C32" s="2">
        <v>14.016137245581559</v>
      </c>
      <c r="D32" s="2">
        <v>16.602563513640749</v>
      </c>
      <c r="E32" s="2">
        <v>2.5864262680591912</v>
      </c>
      <c r="F32" s="2">
        <v>-7.094780656877945</v>
      </c>
      <c r="G32" s="2">
        <v>6.5371390988086349</v>
      </c>
      <c r="H32" s="2">
        <v>1.1314635848424339</v>
      </c>
      <c r="I32" s="2">
        <v>2.0126042412860641</v>
      </c>
      <c r="K32" s="2">
        <f t="shared" si="0"/>
        <v>0</v>
      </c>
    </row>
    <row r="33" spans="1:11" x14ac:dyDescent="0.45">
      <c r="A33" s="4" t="s">
        <v>11</v>
      </c>
      <c r="B33" s="4" t="s">
        <v>21</v>
      </c>
      <c r="C33" s="2">
        <v>132.02949002097179</v>
      </c>
      <c r="D33" s="2">
        <v>174.42105076857061</v>
      </c>
      <c r="E33" s="2">
        <v>42.391560747598817</v>
      </c>
      <c r="F33" s="2">
        <v>-3.8898035777296412E-2</v>
      </c>
      <c r="G33" s="2">
        <v>27.380697460217469</v>
      </c>
      <c r="H33" s="2">
        <v>-5.8601944157540231</v>
      </c>
      <c r="I33" s="2">
        <v>20.909955738912689</v>
      </c>
      <c r="K33" s="2">
        <f t="shared" si="0"/>
        <v>0</v>
      </c>
    </row>
    <row r="34" spans="1:11" x14ac:dyDescent="0.45">
      <c r="A34" s="4" t="s">
        <v>11</v>
      </c>
      <c r="B34" s="4" t="s">
        <v>22</v>
      </c>
      <c r="C34" s="2">
        <v>65.433922637292198</v>
      </c>
      <c r="D34" s="2">
        <v>90.96806404789659</v>
      </c>
      <c r="E34" s="2">
        <v>25.534141410604391</v>
      </c>
      <c r="F34" s="2">
        <v>2.5611185458440682</v>
      </c>
      <c r="G34" s="2">
        <v>-4.158863505955396</v>
      </c>
      <c r="H34" s="2">
        <v>16.5269880452012</v>
      </c>
      <c r="I34" s="2">
        <v>10.604898325514499</v>
      </c>
      <c r="K34" s="2">
        <f t="shared" si="0"/>
        <v>1.9539925233402755E-14</v>
      </c>
    </row>
    <row r="35" spans="1:11" x14ac:dyDescent="0.45">
      <c r="A35" s="4" t="s">
        <v>11</v>
      </c>
      <c r="B35" s="4" t="s">
        <v>23</v>
      </c>
      <c r="C35" s="2">
        <v>32.101674997808082</v>
      </c>
      <c r="D35" s="2">
        <v>31.818849461393881</v>
      </c>
      <c r="E35" s="2">
        <v>-0.28282553641419872</v>
      </c>
      <c r="F35" s="2">
        <v>-3.1801675162035372</v>
      </c>
      <c r="G35" s="2">
        <v>3.994872318509179</v>
      </c>
      <c r="H35" s="2">
        <v>-5.3531003345689827</v>
      </c>
      <c r="I35" s="2">
        <v>4.2555699958491537</v>
      </c>
      <c r="K35" s="2">
        <f t="shared" si="0"/>
        <v>-1.1546319456101628E-14</v>
      </c>
    </row>
    <row r="36" spans="1:11" x14ac:dyDescent="0.45">
      <c r="A36" s="4" t="s">
        <v>11</v>
      </c>
      <c r="B36" s="4" t="s">
        <v>24</v>
      </c>
      <c r="C36" s="2">
        <v>116.26966517052639</v>
      </c>
      <c r="D36" s="2">
        <v>125.1941403496418</v>
      </c>
      <c r="E36" s="2">
        <v>8.9244751791153689</v>
      </c>
      <c r="F36" s="2">
        <v>-1.607121000056315</v>
      </c>
      <c r="G36" s="2">
        <v>-13.348248263165861</v>
      </c>
      <c r="H36" s="2">
        <v>7.4033572680645774</v>
      </c>
      <c r="I36" s="2">
        <v>16.476487174272979</v>
      </c>
      <c r="K36" s="2">
        <f t="shared" si="0"/>
        <v>0</v>
      </c>
    </row>
    <row r="37" spans="1:11" x14ac:dyDescent="0.45">
      <c r="A37" s="4" t="s">
        <v>11</v>
      </c>
      <c r="B37" s="4" t="s">
        <v>25</v>
      </c>
      <c r="C37" s="2">
        <v>102.8028512797913</v>
      </c>
      <c r="D37" s="2">
        <v>163.1820660145458</v>
      </c>
      <c r="E37" s="2">
        <v>60.37921473475447</v>
      </c>
      <c r="F37" s="2">
        <v>8.7994488692650634</v>
      </c>
      <c r="G37" s="2">
        <v>19.587341275800771</v>
      </c>
      <c r="H37" s="2">
        <v>14.022733474893769</v>
      </c>
      <c r="I37" s="2">
        <v>17.969691114794891</v>
      </c>
      <c r="K37" s="2">
        <f t="shared" si="0"/>
        <v>0</v>
      </c>
    </row>
    <row r="38" spans="1:11" x14ac:dyDescent="0.45">
      <c r="A38" s="7" t="s">
        <v>12</v>
      </c>
      <c r="B38" s="7" t="s">
        <v>17</v>
      </c>
      <c r="C38" s="8">
        <v>0.13859844430536031</v>
      </c>
      <c r="D38" s="8">
        <v>2.830362291702301E-2</v>
      </c>
      <c r="E38" s="8">
        <v>-0.11029482138833729</v>
      </c>
      <c r="F38" s="8">
        <v>-0.1133447475123671</v>
      </c>
      <c r="G38" s="8">
        <v>-1.7165279909592409E-3</v>
      </c>
      <c r="H38" s="8">
        <v>-4.8203683032493833E-3</v>
      </c>
      <c r="I38" s="8">
        <v>9.5868224182383815E-3</v>
      </c>
      <c r="K38" s="2">
        <f t="shared" si="0"/>
        <v>5.0306980803327406E-17</v>
      </c>
    </row>
    <row r="39" spans="1:11" x14ac:dyDescent="0.45">
      <c r="A39" s="7" t="s">
        <v>12</v>
      </c>
      <c r="B39" s="7" t="s">
        <v>18</v>
      </c>
      <c r="C39" s="8">
        <v>0.15464511568628911</v>
      </c>
      <c r="D39" s="8">
        <v>1.5587013102643159</v>
      </c>
      <c r="E39" s="8">
        <v>1.404056194578027</v>
      </c>
      <c r="F39" s="8">
        <v>1.292520338109179</v>
      </c>
      <c r="G39" s="8">
        <v>-0.1048059972933629</v>
      </c>
      <c r="H39" s="8">
        <v>0.13347355693478291</v>
      </c>
      <c r="I39" s="8">
        <v>8.2868296827427065E-2</v>
      </c>
      <c r="K39" s="2">
        <f t="shared" si="0"/>
        <v>9.298117831235686E-16</v>
      </c>
    </row>
    <row r="40" spans="1:11" x14ac:dyDescent="0.45">
      <c r="A40" s="7" t="s">
        <v>12</v>
      </c>
      <c r="B40" s="7" t="s">
        <v>19</v>
      </c>
      <c r="C40" s="8">
        <v>23.962406873126319</v>
      </c>
      <c r="D40" s="8">
        <v>33.951770832342589</v>
      </c>
      <c r="E40" s="8">
        <v>9.9893639592162735</v>
      </c>
      <c r="F40" s="8">
        <v>6.2315311853631901</v>
      </c>
      <c r="G40" s="8">
        <v>-0.45554287849118352</v>
      </c>
      <c r="H40" s="8">
        <v>0.24836531201721429</v>
      </c>
      <c r="I40" s="8">
        <v>3.9650103403270531</v>
      </c>
      <c r="K40" s="2">
        <f t="shared" si="0"/>
        <v>0</v>
      </c>
    </row>
    <row r="41" spans="1:11" x14ac:dyDescent="0.45">
      <c r="A41" s="7" t="s">
        <v>12</v>
      </c>
      <c r="B41" s="7" t="s">
        <v>20</v>
      </c>
      <c r="C41" s="8">
        <v>0.73832433245959594</v>
      </c>
      <c r="D41" s="8">
        <v>1.2346789959121101</v>
      </c>
      <c r="E41" s="8">
        <v>0.49635466345251378</v>
      </c>
      <c r="F41" s="8">
        <v>-0.2118093810786211</v>
      </c>
      <c r="G41" s="8">
        <v>0.18171175589908639</v>
      </c>
      <c r="H41" s="8">
        <v>0.39491396819089092</v>
      </c>
      <c r="I41" s="8">
        <v>0.13153832044115771</v>
      </c>
      <c r="K41" s="2">
        <f t="shared" si="0"/>
        <v>0</v>
      </c>
    </row>
    <row r="42" spans="1:11" x14ac:dyDescent="0.45">
      <c r="A42" s="7" t="s">
        <v>12</v>
      </c>
      <c r="B42" s="7" t="s">
        <v>21</v>
      </c>
      <c r="C42" s="8">
        <v>5.6335558296758776</v>
      </c>
      <c r="D42" s="8">
        <v>5.5191566665251566</v>
      </c>
      <c r="E42" s="8">
        <v>-0.1143991631507197</v>
      </c>
      <c r="F42" s="8">
        <v>0.29818932983669449</v>
      </c>
      <c r="G42" s="8">
        <v>-0.41750760529331449</v>
      </c>
      <c r="H42" s="8">
        <v>-0.76530571758790678</v>
      </c>
      <c r="I42" s="8">
        <v>0.77022482989380103</v>
      </c>
      <c r="K42" s="2">
        <f t="shared" si="0"/>
        <v>5.9952043329758453E-15</v>
      </c>
    </row>
    <row r="43" spans="1:11" x14ac:dyDescent="0.45">
      <c r="A43" s="7" t="s">
        <v>12</v>
      </c>
      <c r="B43" s="7" t="s">
        <v>22</v>
      </c>
      <c r="C43" s="8">
        <v>3.8688130890465029</v>
      </c>
      <c r="D43" s="8">
        <v>7.4466321588717852</v>
      </c>
      <c r="E43" s="8">
        <v>3.5778190698252832</v>
      </c>
      <c r="F43" s="8">
        <v>1.219353381304966</v>
      </c>
      <c r="G43" s="8">
        <v>5.3218495152317427E-2</v>
      </c>
      <c r="H43" s="8">
        <v>1.5496581607747839</v>
      </c>
      <c r="I43" s="8">
        <v>0.75558903259321519</v>
      </c>
      <c r="K43" s="2">
        <f t="shared" si="0"/>
        <v>0</v>
      </c>
    </row>
    <row r="44" spans="1:11" x14ac:dyDescent="0.45">
      <c r="A44" s="7" t="s">
        <v>12</v>
      </c>
      <c r="B44" s="7" t="s">
        <v>23</v>
      </c>
      <c r="C44" s="8">
        <v>0.65172215207967665</v>
      </c>
      <c r="D44" s="8">
        <v>0.76762197573514279</v>
      </c>
      <c r="E44" s="8">
        <v>0.1158998236554661</v>
      </c>
      <c r="F44" s="8">
        <v>0.10782431031795341</v>
      </c>
      <c r="G44" s="8">
        <v>1.265377386334657E-3</v>
      </c>
      <c r="H44" s="8">
        <v>-9.0989998672304381E-2</v>
      </c>
      <c r="I44" s="8">
        <v>9.780013462348261E-2</v>
      </c>
      <c r="K44" s="2">
        <f t="shared" si="0"/>
        <v>-1.9428902930940239E-16</v>
      </c>
    </row>
    <row r="45" spans="1:11" x14ac:dyDescent="0.45">
      <c r="A45" s="7" t="s">
        <v>12</v>
      </c>
      <c r="B45" s="7" t="s">
        <v>24</v>
      </c>
      <c r="C45" s="8">
        <v>3.2193792437456339</v>
      </c>
      <c r="D45" s="8">
        <v>2.9932547878648141</v>
      </c>
      <c r="E45" s="8">
        <v>-0.2261244558808207</v>
      </c>
      <c r="F45" s="8">
        <v>-0.16464447726344869</v>
      </c>
      <c r="G45" s="8">
        <v>0.1027067087030113</v>
      </c>
      <c r="H45" s="8">
        <v>-0.59022248419326906</v>
      </c>
      <c r="I45" s="8">
        <v>0.42603579687288679</v>
      </c>
      <c r="K45" s="2">
        <f t="shared" si="0"/>
        <v>-1.0547118733938987E-15</v>
      </c>
    </row>
    <row r="46" spans="1:11" x14ac:dyDescent="0.45">
      <c r="A46" s="7" t="s">
        <v>12</v>
      </c>
      <c r="B46" s="7" t="s">
        <v>25</v>
      </c>
      <c r="C46" s="8">
        <v>7.0635442971076348</v>
      </c>
      <c r="D46" s="8">
        <v>6.8577526512212899</v>
      </c>
      <c r="E46" s="8">
        <v>-0.20579164588634469</v>
      </c>
      <c r="F46" s="8">
        <v>-3.0176154409995251</v>
      </c>
      <c r="G46" s="8">
        <v>1.411558791774544</v>
      </c>
      <c r="H46" s="8">
        <v>0.44528264538827173</v>
      </c>
      <c r="I46" s="8">
        <v>0.95498235795035946</v>
      </c>
      <c r="K46" s="2">
        <f t="shared" si="0"/>
        <v>4.9960036108132044E-15</v>
      </c>
    </row>
    <row r="47" spans="1:11" x14ac:dyDescent="0.45">
      <c r="A47" s="4" t="s">
        <v>13</v>
      </c>
      <c r="B47" s="4" t="s">
        <v>17</v>
      </c>
      <c r="C47" s="2">
        <v>6.9144252337621087E-2</v>
      </c>
      <c r="D47" s="2">
        <v>5.5028191645631309E-2</v>
      </c>
      <c r="E47" s="2">
        <v>-1.4116060691989771E-2</v>
      </c>
      <c r="F47" s="2">
        <v>-2.6781715373589129E-2</v>
      </c>
      <c r="G47" s="2">
        <v>-9.2308077869963368E-3</v>
      </c>
      <c r="H47" s="2">
        <v>1.3507834855031479E-2</v>
      </c>
      <c r="I47" s="2">
        <v>8.388627613564242E-3</v>
      </c>
      <c r="K47" s="2">
        <f t="shared" si="0"/>
        <v>-2.6020852139652106E-17</v>
      </c>
    </row>
    <row r="48" spans="1:11" x14ac:dyDescent="0.45">
      <c r="A48" s="4" t="s">
        <v>13</v>
      </c>
      <c r="B48" s="4" t="s">
        <v>18</v>
      </c>
      <c r="C48" s="2">
        <v>0.26005873555509362</v>
      </c>
      <c r="D48" s="2">
        <v>0.41994586772563319</v>
      </c>
      <c r="E48" s="2">
        <v>0.15988713217053971</v>
      </c>
      <c r="F48" s="2">
        <v>0.1026776480117854</v>
      </c>
      <c r="G48" s="2">
        <v>-0.1143038405524852</v>
      </c>
      <c r="H48" s="2">
        <v>0.12782481106836679</v>
      </c>
      <c r="I48" s="2">
        <v>4.3688513642872358E-2</v>
      </c>
      <c r="K48" s="2">
        <f t="shared" si="0"/>
        <v>3.5388358909926865E-16</v>
      </c>
    </row>
    <row r="49" spans="1:11" x14ac:dyDescent="0.45">
      <c r="A49" s="4" t="s">
        <v>13</v>
      </c>
      <c r="B49" s="4" t="s">
        <v>19</v>
      </c>
      <c r="C49" s="2">
        <v>25.075306237455369</v>
      </c>
      <c r="D49" s="2">
        <v>16.01123911535818</v>
      </c>
      <c r="E49" s="2">
        <v>-9.0640671220971925</v>
      </c>
      <c r="F49" s="2">
        <v>-12.613021121296381</v>
      </c>
      <c r="G49" s="2">
        <v>-1.4937877610884349</v>
      </c>
      <c r="H49" s="2">
        <v>2.2553103034338782</v>
      </c>
      <c r="I49" s="2">
        <v>2.7874314568537439</v>
      </c>
      <c r="K49" s="2">
        <f t="shared" si="0"/>
        <v>0</v>
      </c>
    </row>
    <row r="50" spans="1:11" x14ac:dyDescent="0.45">
      <c r="A50" s="4" t="s">
        <v>13</v>
      </c>
      <c r="B50" s="4" t="s">
        <v>20</v>
      </c>
      <c r="C50" s="2">
        <v>0.25865067950703269</v>
      </c>
      <c r="D50" s="2">
        <v>0.22565927740612601</v>
      </c>
      <c r="E50" s="2">
        <v>-3.2991402100906717E-2</v>
      </c>
      <c r="F50" s="2">
        <v>-9.880897690680876E-2</v>
      </c>
      <c r="G50" s="2">
        <v>5.418574422137204E-2</v>
      </c>
      <c r="H50" s="2">
        <v>-2.1001719557298199E-2</v>
      </c>
      <c r="I50" s="2">
        <v>3.2633550141828158E-2</v>
      </c>
      <c r="K50" s="2">
        <f t="shared" si="0"/>
        <v>0</v>
      </c>
    </row>
    <row r="51" spans="1:11" x14ac:dyDescent="0.45">
      <c r="A51" s="4" t="s">
        <v>13</v>
      </c>
      <c r="B51" s="4" t="s">
        <v>21</v>
      </c>
      <c r="C51" s="2">
        <v>6.8891960712275164</v>
      </c>
      <c r="D51" s="2">
        <v>6.5434369677716164</v>
      </c>
      <c r="E51" s="2">
        <v>-0.3457591034559</v>
      </c>
      <c r="F51" s="2">
        <v>-2.0505412790893618</v>
      </c>
      <c r="G51" s="2">
        <v>0.17171232855874391</v>
      </c>
      <c r="H51" s="2">
        <v>0.61393451610661132</v>
      </c>
      <c r="I51" s="2">
        <v>0.91913533096810618</v>
      </c>
      <c r="K51" s="2">
        <f t="shared" si="0"/>
        <v>0</v>
      </c>
    </row>
    <row r="52" spans="1:11" x14ac:dyDescent="0.45">
      <c r="A52" s="4" t="s">
        <v>13</v>
      </c>
      <c r="B52" s="4" t="s">
        <v>22</v>
      </c>
      <c r="C52" s="2">
        <v>3.6075491262046011</v>
      </c>
      <c r="D52" s="2">
        <v>4.3601822907742687</v>
      </c>
      <c r="E52" s="2">
        <v>0.75263316456966822</v>
      </c>
      <c r="F52" s="2">
        <v>-9.4091785592633898E-2</v>
      </c>
      <c r="G52" s="2">
        <v>-0.46512269139494949</v>
      </c>
      <c r="H52" s="2">
        <v>0.76559961961303113</v>
      </c>
      <c r="I52" s="2">
        <v>0.54624802194422084</v>
      </c>
      <c r="K52" s="2">
        <f t="shared" si="0"/>
        <v>0</v>
      </c>
    </row>
    <row r="53" spans="1:11" x14ac:dyDescent="0.45">
      <c r="A53" s="4" t="s">
        <v>13</v>
      </c>
      <c r="B53" s="4" t="s">
        <v>23</v>
      </c>
      <c r="C53" s="2">
        <v>0.74703245637040461</v>
      </c>
      <c r="D53" s="2">
        <v>1.204790519255857</v>
      </c>
      <c r="E53" s="2">
        <v>0.45775806288545279</v>
      </c>
      <c r="F53" s="2">
        <v>0.30099866126983882</v>
      </c>
      <c r="G53" s="2">
        <v>-0.1255961100662992</v>
      </c>
      <c r="H53" s="2">
        <v>0.15263733334182891</v>
      </c>
      <c r="I53" s="2">
        <v>0.1297181783400842</v>
      </c>
      <c r="K53" s="2">
        <f t="shared" si="0"/>
        <v>0</v>
      </c>
    </row>
    <row r="54" spans="1:11" x14ac:dyDescent="0.45">
      <c r="A54" s="4" t="s">
        <v>13</v>
      </c>
      <c r="B54" s="4" t="s">
        <v>24</v>
      </c>
      <c r="C54" s="2">
        <v>5.9965947608088808</v>
      </c>
      <c r="D54" s="2">
        <v>6.3266597011373724</v>
      </c>
      <c r="E54" s="2">
        <v>0.3300649403284906</v>
      </c>
      <c r="F54" s="2">
        <v>0.2412381563218757</v>
      </c>
      <c r="G54" s="2">
        <v>-1.1491249351845969</v>
      </c>
      <c r="H54" s="2">
        <v>0.39853514879486801</v>
      </c>
      <c r="I54" s="2">
        <v>0.83941657039634077</v>
      </c>
      <c r="K54" s="2">
        <f t="shared" si="0"/>
        <v>2.886579864025407E-15</v>
      </c>
    </row>
    <row r="55" spans="1:11" x14ac:dyDescent="0.45">
      <c r="A55" s="4" t="s">
        <v>13</v>
      </c>
      <c r="B55" s="4" t="s">
        <v>25</v>
      </c>
      <c r="C55" s="2">
        <v>2.479556227149939</v>
      </c>
      <c r="D55" s="2">
        <v>2.8547444326316178</v>
      </c>
      <c r="E55" s="2">
        <v>0.37518820548167831</v>
      </c>
      <c r="F55" s="2">
        <v>-0.85075550698077296</v>
      </c>
      <c r="G55" s="2">
        <v>0.74473857964620127</v>
      </c>
      <c r="H55" s="2">
        <v>0.1159347915436903</v>
      </c>
      <c r="I55" s="2">
        <v>0.36527034127255908</v>
      </c>
      <c r="K55" s="2">
        <f t="shared" si="0"/>
        <v>6.106226635438361E-16</v>
      </c>
    </row>
    <row r="56" spans="1:11" x14ac:dyDescent="0.45">
      <c r="A56" s="7" t="s">
        <v>14</v>
      </c>
      <c r="B56" s="7" t="s">
        <v>17</v>
      </c>
      <c r="C56" s="8">
        <v>0.72766338556135413</v>
      </c>
      <c r="D56" s="8">
        <v>0.45581638408179243</v>
      </c>
      <c r="E56" s="8">
        <v>-0.27184700147956181</v>
      </c>
      <c r="F56" s="8">
        <v>-0.3613251086058798</v>
      </c>
      <c r="G56" s="8">
        <v>-2.4181677266593829E-2</v>
      </c>
      <c r="H56" s="8">
        <v>3.4052224130611583E-2</v>
      </c>
      <c r="I56" s="8">
        <v>7.9607560262300522E-2</v>
      </c>
      <c r="K56" s="2">
        <f t="shared" si="0"/>
        <v>-2.9143354396410359E-16</v>
      </c>
    </row>
    <row r="57" spans="1:11" x14ac:dyDescent="0.45">
      <c r="A57" s="7" t="s">
        <v>14</v>
      </c>
      <c r="B57" s="7" t="s">
        <v>18</v>
      </c>
      <c r="C57" s="8">
        <v>2.1520859281008939</v>
      </c>
      <c r="D57" s="8">
        <v>2.31502584328465</v>
      </c>
      <c r="E57" s="8">
        <v>0.1629399151837565</v>
      </c>
      <c r="F57" s="8">
        <v>-0.41000978355093132</v>
      </c>
      <c r="G57" s="8">
        <v>-0.33541436671058839</v>
      </c>
      <c r="H57" s="8">
        <v>0.60449624640329247</v>
      </c>
      <c r="I57" s="8">
        <v>0.30386781904198368</v>
      </c>
      <c r="K57" s="2">
        <f t="shared" si="0"/>
        <v>0</v>
      </c>
    </row>
    <row r="58" spans="1:11" x14ac:dyDescent="0.45">
      <c r="A58" s="7" t="s">
        <v>14</v>
      </c>
      <c r="B58" s="7" t="s">
        <v>19</v>
      </c>
      <c r="C58" s="8">
        <v>54.628605338591839</v>
      </c>
      <c r="D58" s="8">
        <v>59.967415089673388</v>
      </c>
      <c r="E58" s="8">
        <v>5.3388097510815493</v>
      </c>
      <c r="F58" s="8">
        <v>-6.9721759461223414</v>
      </c>
      <c r="G58" s="8">
        <v>-0.2514248083595283</v>
      </c>
      <c r="H58" s="8">
        <v>4.6608295055171434</v>
      </c>
      <c r="I58" s="8">
        <v>7.9015810000462734</v>
      </c>
      <c r="K58" s="2">
        <f t="shared" si="0"/>
        <v>0</v>
      </c>
    </row>
    <row r="59" spans="1:11" x14ac:dyDescent="0.45">
      <c r="A59" s="7" t="s">
        <v>14</v>
      </c>
      <c r="B59" s="7" t="s">
        <v>20</v>
      </c>
      <c r="C59" s="8">
        <v>1.0927819010294999</v>
      </c>
      <c r="D59" s="8">
        <v>0.84212561725586199</v>
      </c>
      <c r="E59" s="8">
        <v>-0.25065628377363819</v>
      </c>
      <c r="F59" s="8">
        <v>-0.39144796916751751</v>
      </c>
      <c r="G59" s="8">
        <v>6.280774391903779E-2</v>
      </c>
      <c r="H59" s="8">
        <v>-5.4074590767976299E-2</v>
      </c>
      <c r="I59" s="8">
        <v>0.13205853224281791</v>
      </c>
      <c r="K59" s="2">
        <f t="shared" si="0"/>
        <v>0</v>
      </c>
    </row>
    <row r="60" spans="1:11" x14ac:dyDescent="0.45">
      <c r="A60" s="7" t="s">
        <v>14</v>
      </c>
      <c r="B60" s="7" t="s">
        <v>21</v>
      </c>
      <c r="C60" s="8">
        <v>18.331388958091249</v>
      </c>
      <c r="D60" s="8">
        <v>19.930797536299121</v>
      </c>
      <c r="E60" s="8">
        <v>1.599408578207866</v>
      </c>
      <c r="F60" s="8">
        <v>-2.589598577076107</v>
      </c>
      <c r="G60" s="8">
        <v>0.21600804190692649</v>
      </c>
      <c r="H60" s="8">
        <v>1.3328187162845739</v>
      </c>
      <c r="I60" s="8">
        <v>2.6401803970924709</v>
      </c>
      <c r="K60" s="2">
        <f t="shared" si="0"/>
        <v>0</v>
      </c>
    </row>
    <row r="61" spans="1:11" x14ac:dyDescent="0.45">
      <c r="A61" s="7" t="s">
        <v>14</v>
      </c>
      <c r="B61" s="7" t="s">
        <v>22</v>
      </c>
      <c r="C61" s="8">
        <v>15.40784893745484</v>
      </c>
      <c r="D61" s="8">
        <v>17.181646529855161</v>
      </c>
      <c r="E61" s="8">
        <v>1.773797592400324</v>
      </c>
      <c r="F61" s="8">
        <v>-4.4541730988191883</v>
      </c>
      <c r="G61" s="8">
        <v>0.7387402986573397</v>
      </c>
      <c r="H61" s="8">
        <v>3.2430815362350698</v>
      </c>
      <c r="I61" s="8">
        <v>2.2461488563271068</v>
      </c>
      <c r="K61" s="2">
        <f t="shared" si="0"/>
        <v>-3.5527136788005009E-15</v>
      </c>
    </row>
    <row r="62" spans="1:11" x14ac:dyDescent="0.45">
      <c r="A62" s="7" t="s">
        <v>14</v>
      </c>
      <c r="B62" s="7" t="s">
        <v>23</v>
      </c>
      <c r="C62" s="8">
        <v>5.2338652212642867</v>
      </c>
      <c r="D62" s="8">
        <v>7.057381302899679</v>
      </c>
      <c r="E62" s="8">
        <v>1.823516081635393</v>
      </c>
      <c r="F62" s="8">
        <v>-0.1108654539270547</v>
      </c>
      <c r="G62" s="8">
        <v>0.37778021845630783</v>
      </c>
      <c r="H62" s="8">
        <v>0.71520790234680309</v>
      </c>
      <c r="I62" s="8">
        <v>0.84139341475933993</v>
      </c>
      <c r="K62" s="2">
        <f t="shared" si="0"/>
        <v>-3.3306690738754696E-15</v>
      </c>
    </row>
    <row r="63" spans="1:11" x14ac:dyDescent="0.45">
      <c r="A63" s="7" t="s">
        <v>14</v>
      </c>
      <c r="B63" s="7" t="s">
        <v>24</v>
      </c>
      <c r="C63" s="8">
        <v>38.025743840694382</v>
      </c>
      <c r="D63" s="8">
        <v>43.907037751264923</v>
      </c>
      <c r="E63" s="8">
        <v>5.8812939105705384</v>
      </c>
      <c r="F63" s="8">
        <v>5.0261101782635667</v>
      </c>
      <c r="G63" s="8">
        <v>-2.262824680708488</v>
      </c>
      <c r="H63" s="8">
        <v>-2.5267247454032811</v>
      </c>
      <c r="I63" s="8">
        <v>5.6447331584187506</v>
      </c>
      <c r="K63" s="2">
        <f t="shared" si="0"/>
        <v>-9.7699626167013776E-15</v>
      </c>
    </row>
    <row r="64" spans="1:11" x14ac:dyDescent="0.45">
      <c r="A64" s="7" t="s">
        <v>14</v>
      </c>
      <c r="B64" s="7" t="s">
        <v>25</v>
      </c>
      <c r="C64" s="8">
        <v>20.34276800017275</v>
      </c>
      <c r="D64" s="8">
        <v>23.430691566583771</v>
      </c>
      <c r="E64" s="8">
        <v>3.0879235664110269</v>
      </c>
      <c r="F64" s="8">
        <v>-5.1834970054390563</v>
      </c>
      <c r="G64" s="8">
        <v>1.9788293116908371</v>
      </c>
      <c r="H64" s="8">
        <v>3.275808980413581</v>
      </c>
      <c r="I64" s="8">
        <v>3.0167822797456769</v>
      </c>
      <c r="K64" s="2">
        <f t="shared" si="0"/>
        <v>-1.1990408665951691E-14</v>
      </c>
    </row>
    <row r="65" spans="1:11" x14ac:dyDescent="0.45">
      <c r="A65" s="4" t="s">
        <v>15</v>
      </c>
      <c r="B65" s="4" t="s">
        <v>17</v>
      </c>
      <c r="C65" s="2">
        <v>0.62005343393043444</v>
      </c>
      <c r="D65" s="2">
        <v>0.38893548696141911</v>
      </c>
      <c r="E65" s="2">
        <v>-0.23111794696901539</v>
      </c>
      <c r="F65" s="2">
        <v>-0.14288065469181119</v>
      </c>
      <c r="G65" s="2">
        <v>-0.15145572605746779</v>
      </c>
      <c r="H65" s="2">
        <v>-4.029334759077202E-3</v>
      </c>
      <c r="I65" s="2">
        <v>6.7247768539340752E-2</v>
      </c>
      <c r="K65" s="2">
        <f t="shared" si="0"/>
        <v>0</v>
      </c>
    </row>
    <row r="66" spans="1:11" x14ac:dyDescent="0.45">
      <c r="A66" s="4" t="s">
        <v>15</v>
      </c>
      <c r="B66" s="4" t="s">
        <v>18</v>
      </c>
      <c r="C66" s="2">
        <v>1.6300884194395751</v>
      </c>
      <c r="D66" s="2">
        <v>2.5579494077632718</v>
      </c>
      <c r="E66" s="2">
        <v>0.92786098832369679</v>
      </c>
      <c r="F66" s="2">
        <v>-0.38083922884805332</v>
      </c>
      <c r="G66" s="2">
        <v>2.6972845999747759E-2</v>
      </c>
      <c r="H66" s="2">
        <v>1.011261076927894</v>
      </c>
      <c r="I66" s="2">
        <v>0.27046629424410862</v>
      </c>
      <c r="K66" s="2">
        <f t="shared" si="0"/>
        <v>0</v>
      </c>
    </row>
    <row r="67" spans="1:11" x14ac:dyDescent="0.45">
      <c r="A67" s="4" t="s">
        <v>15</v>
      </c>
      <c r="B67" s="4" t="s">
        <v>19</v>
      </c>
      <c r="C67" s="2">
        <v>55.694974110993222</v>
      </c>
      <c r="D67" s="2">
        <v>55.416256105519707</v>
      </c>
      <c r="E67" s="2">
        <v>-0.2787180054735145</v>
      </c>
      <c r="F67" s="2">
        <v>-17.213019089693709</v>
      </c>
      <c r="G67" s="2">
        <v>9.3552897575638047E-2</v>
      </c>
      <c r="H67" s="2">
        <v>9.1853461028491949</v>
      </c>
      <c r="I67" s="2">
        <v>7.6554020837953809</v>
      </c>
      <c r="K67" s="2">
        <f t="shared" ref="K67:K74" si="1">E67-F67-G67-H67-I67</f>
        <v>-1.865174681370263E-14</v>
      </c>
    </row>
    <row r="68" spans="1:11" x14ac:dyDescent="0.45">
      <c r="A68" s="4" t="s">
        <v>15</v>
      </c>
      <c r="B68" s="4" t="s">
        <v>20</v>
      </c>
      <c r="C68" s="2">
        <v>0.35546054696066059</v>
      </c>
      <c r="D68" s="2">
        <v>0.2311302595113558</v>
      </c>
      <c r="E68" s="2">
        <v>-0.1243302874493048</v>
      </c>
      <c r="F68" s="2">
        <v>-0.2609700628868189</v>
      </c>
      <c r="G68" s="2">
        <v>6.6525781292428462E-2</v>
      </c>
      <c r="H68" s="2">
        <v>3.2676721233351233E-2</v>
      </c>
      <c r="I68" s="2">
        <v>3.7437272911734411E-2</v>
      </c>
      <c r="K68" s="2">
        <f t="shared" si="1"/>
        <v>0</v>
      </c>
    </row>
    <row r="69" spans="1:11" x14ac:dyDescent="0.45">
      <c r="A69" s="4" t="s">
        <v>15</v>
      </c>
      <c r="B69" s="4" t="s">
        <v>21</v>
      </c>
      <c r="C69" s="2">
        <v>20.549002811053509</v>
      </c>
      <c r="D69" s="2">
        <v>17.833344648453981</v>
      </c>
      <c r="E69" s="2">
        <v>-2.71565816259952</v>
      </c>
      <c r="F69" s="2">
        <v>-4.9846866012339577</v>
      </c>
      <c r="G69" s="2">
        <v>-1.503431411951744</v>
      </c>
      <c r="H69" s="2">
        <v>1.142494574601111</v>
      </c>
      <c r="I69" s="2">
        <v>2.62996527598506</v>
      </c>
      <c r="K69" s="2">
        <f t="shared" si="1"/>
        <v>1.0658141036401503E-14</v>
      </c>
    </row>
    <row r="70" spans="1:11" x14ac:dyDescent="0.45">
      <c r="A70" s="4" t="s">
        <v>15</v>
      </c>
      <c r="B70" s="4" t="s">
        <v>22</v>
      </c>
      <c r="C70" s="2">
        <v>16.898089942337599</v>
      </c>
      <c r="D70" s="2">
        <v>16.1458915692576</v>
      </c>
      <c r="E70" s="2">
        <v>-0.75219837307999293</v>
      </c>
      <c r="F70" s="2">
        <v>-8.5847129958328079</v>
      </c>
      <c r="G70" s="2">
        <v>0.49285624377340731</v>
      </c>
      <c r="H70" s="2">
        <v>5.070937168217549</v>
      </c>
      <c r="I70" s="2">
        <v>2.2687212107618588</v>
      </c>
      <c r="K70" s="2">
        <f t="shared" si="1"/>
        <v>0</v>
      </c>
    </row>
    <row r="71" spans="1:11" x14ac:dyDescent="0.45">
      <c r="A71" s="4" t="s">
        <v>15</v>
      </c>
      <c r="B71" s="4" t="s">
        <v>23</v>
      </c>
      <c r="C71" s="2">
        <v>83.815582699160373</v>
      </c>
      <c r="D71" s="2">
        <v>76.21560195895313</v>
      </c>
      <c r="E71" s="2">
        <v>-7.5999807402072328</v>
      </c>
      <c r="F71" s="2">
        <v>-40.329590508257667</v>
      </c>
      <c r="G71" s="2">
        <v>9.0762575413528932</v>
      </c>
      <c r="H71" s="2">
        <v>12.756316785950711</v>
      </c>
      <c r="I71" s="2">
        <v>10.89703544074683</v>
      </c>
      <c r="K71" s="2">
        <f t="shared" si="1"/>
        <v>0</v>
      </c>
    </row>
    <row r="72" spans="1:11" x14ac:dyDescent="0.45">
      <c r="A72" s="4" t="s">
        <v>15</v>
      </c>
      <c r="B72" s="4" t="s">
        <v>24</v>
      </c>
      <c r="C72" s="2">
        <v>28.44336167559349</v>
      </c>
      <c r="D72" s="2">
        <v>24.087735559015488</v>
      </c>
      <c r="E72" s="2">
        <v>-4.3556261165779944</v>
      </c>
      <c r="F72" s="2">
        <v>0.45837700729203251</v>
      </c>
      <c r="G72" s="2">
        <v>-4.2543227314304639</v>
      </c>
      <c r="H72" s="2">
        <v>-4.0890778473503167</v>
      </c>
      <c r="I72" s="2">
        <v>3.5293974549107681</v>
      </c>
      <c r="K72" s="2">
        <f t="shared" si="1"/>
        <v>-1.4210854715202004E-14</v>
      </c>
    </row>
    <row r="73" spans="1:11" x14ac:dyDescent="0.45">
      <c r="A73" s="4" t="s">
        <v>15</v>
      </c>
      <c r="B73" s="4" t="s">
        <v>25</v>
      </c>
      <c r="C73" s="2">
        <v>19.430959832802571</v>
      </c>
      <c r="D73" s="2">
        <v>20.281666864561831</v>
      </c>
      <c r="E73" s="2">
        <v>0.8507070317592661</v>
      </c>
      <c r="F73" s="2">
        <v>-7.6867447832506182</v>
      </c>
      <c r="G73" s="2">
        <v>3.3923749495677198</v>
      </c>
      <c r="H73" s="2">
        <v>2.4087668492744752</v>
      </c>
      <c r="I73" s="2">
        <v>2.7363100161676899</v>
      </c>
      <c r="K73" s="2">
        <f t="shared" si="1"/>
        <v>0</v>
      </c>
    </row>
    <row r="74" spans="1:11" x14ac:dyDescent="0.45">
      <c r="B74" s="4" t="s">
        <v>30</v>
      </c>
      <c r="C74" s="2">
        <f>SUM(C2:C73)</f>
        <v>2363.104331487255</v>
      </c>
      <c r="D74" s="2">
        <f t="shared" ref="D74:I74" si="2">SUM(D2:D73)</f>
        <v>2829.9547034380521</v>
      </c>
      <c r="E74" s="2">
        <f t="shared" si="2"/>
        <v>466.85037195079821</v>
      </c>
      <c r="F74" s="2">
        <f t="shared" si="2"/>
        <v>-43.858818669446606</v>
      </c>
      <c r="G74" s="2">
        <f t="shared" si="2"/>
        <v>1.3136277024641148</v>
      </c>
      <c r="H74" s="2">
        <f t="shared" si="2"/>
        <v>156.19208039397029</v>
      </c>
      <c r="I74" s="2">
        <f t="shared" si="2"/>
        <v>353.20348252381018</v>
      </c>
      <c r="K74" s="2">
        <f t="shared" si="1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E92E2-884C-4FF8-A7BE-458D2AB880D4}">
  <dimension ref="A1:K75"/>
  <sheetViews>
    <sheetView topLeftCell="F1" workbookViewId="0">
      <selection activeCell="G56" sqref="G56"/>
    </sheetView>
  </sheetViews>
  <sheetFormatPr defaultRowHeight="14.25" x14ac:dyDescent="0.45"/>
  <cols>
    <col min="1" max="1" width="7.265625" bestFit="1" customWidth="1"/>
    <col min="2" max="2" width="6.265625" bestFit="1" customWidth="1"/>
    <col min="3" max="3" width="9.265625" bestFit="1" customWidth="1"/>
    <col min="4" max="4" width="9.1328125" customWidth="1"/>
    <col min="5" max="5" width="8.265625" bestFit="1" customWidth="1"/>
    <col min="6" max="6" width="20.86328125" bestFit="1" customWidth="1"/>
    <col min="7" max="7" width="20.59765625" bestFit="1" customWidth="1"/>
    <col min="8" max="8" width="25" bestFit="1" customWidth="1"/>
    <col min="9" max="9" width="21.265625" bestFit="1" customWidth="1"/>
  </cols>
  <sheetData>
    <row r="1" spans="1:11" x14ac:dyDescent="0.45">
      <c r="A1" s="1" t="s">
        <v>0</v>
      </c>
      <c r="B1" s="1" t="s">
        <v>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1" x14ac:dyDescent="0.45">
      <c r="A2" s="8" t="s">
        <v>8</v>
      </c>
      <c r="B2" s="8" t="s">
        <v>17</v>
      </c>
      <c r="C2" s="8">
        <v>6.2098663326779401E-2</v>
      </c>
      <c r="D2" s="8">
        <v>5.343287550768238E-2</v>
      </c>
      <c r="E2" s="8">
        <f>D2-C2</f>
        <v>-8.6657878190970206E-3</v>
      </c>
      <c r="F2" s="8">
        <v>-1.4012753809250241E-2</v>
      </c>
      <c r="G2" s="8">
        <v>-1.7941846632834071E-2</v>
      </c>
      <c r="H2" s="8">
        <v>1.55081776334497E-2</v>
      </c>
      <c r="I2" s="8">
        <v>7.7806349895376062E-3</v>
      </c>
      <c r="K2" s="2"/>
    </row>
    <row r="3" spans="1:11" x14ac:dyDescent="0.45">
      <c r="A3" s="8" t="s">
        <v>8</v>
      </c>
      <c r="B3" s="8" t="s">
        <v>18</v>
      </c>
      <c r="C3" s="8">
        <v>1.096892660712949</v>
      </c>
      <c r="D3" s="8">
        <v>2.270294070903375</v>
      </c>
      <c r="E3" s="8">
        <f t="shared" ref="E3:E66" si="0">D3-C3</f>
        <v>1.173401410190426</v>
      </c>
      <c r="F3" s="8">
        <v>0.41009088578778252</v>
      </c>
      <c r="G3" s="8">
        <v>8.3052510355528963E-2</v>
      </c>
      <c r="H3" s="8">
        <v>0.46261529738283907</v>
      </c>
      <c r="I3" s="8">
        <v>0.21764271666427529</v>
      </c>
      <c r="K3" s="2"/>
    </row>
    <row r="4" spans="1:11" x14ac:dyDescent="0.45">
      <c r="A4" s="8" t="s">
        <v>8</v>
      </c>
      <c r="B4" s="8" t="s">
        <v>19</v>
      </c>
      <c r="C4" s="8">
        <v>13.9819392550984</v>
      </c>
      <c r="D4" s="8">
        <v>18.449245956848269</v>
      </c>
      <c r="E4" s="8">
        <f t="shared" si="0"/>
        <v>4.4673067017498695</v>
      </c>
      <c r="F4" s="8">
        <v>0.32263889577872679</v>
      </c>
      <c r="G4" s="8">
        <v>-0.59477317733766588</v>
      </c>
      <c r="H4" s="8">
        <v>2.5165905720133899</v>
      </c>
      <c r="I4" s="8">
        <v>2.2228504112954179</v>
      </c>
      <c r="K4" s="2"/>
    </row>
    <row r="5" spans="1:11" x14ac:dyDescent="0.45">
      <c r="A5" s="8" t="s">
        <v>8</v>
      </c>
      <c r="B5" s="8" t="s">
        <v>20</v>
      </c>
      <c r="C5" s="8">
        <v>0.38632335054194111</v>
      </c>
      <c r="D5" s="8">
        <v>0.26342771093327388</v>
      </c>
      <c r="E5" s="8">
        <f t="shared" si="0"/>
        <v>-0.12289563960866723</v>
      </c>
      <c r="F5" s="8">
        <v>-0.17824556671821229</v>
      </c>
      <c r="G5" s="8">
        <v>4.914427579104165E-2</v>
      </c>
      <c r="H5" s="8">
        <v>-3.7262965061306358E-2</v>
      </c>
      <c r="I5" s="8">
        <v>4.3468616379809817E-2</v>
      </c>
      <c r="K5" s="2"/>
    </row>
    <row r="6" spans="1:11" x14ac:dyDescent="0.45">
      <c r="A6" s="8" t="s">
        <v>8</v>
      </c>
      <c r="B6" s="8" t="s">
        <v>21</v>
      </c>
      <c r="C6" s="8">
        <v>28.78132574382041</v>
      </c>
      <c r="D6" s="8">
        <v>33.018552867959926</v>
      </c>
      <c r="E6" s="8">
        <f t="shared" si="0"/>
        <v>4.2372271241395154</v>
      </c>
      <c r="F6" s="8">
        <v>1.5929082694003109</v>
      </c>
      <c r="G6" s="8">
        <v>-5.5692394462019177</v>
      </c>
      <c r="H6" s="8">
        <v>3.99801917965803</v>
      </c>
      <c r="I6" s="8">
        <v>4.2155391212831397</v>
      </c>
      <c r="K6" s="2"/>
    </row>
    <row r="7" spans="1:11" x14ac:dyDescent="0.45">
      <c r="A7" s="8" t="s">
        <v>8</v>
      </c>
      <c r="B7" s="8" t="s">
        <v>22</v>
      </c>
      <c r="C7" s="8">
        <v>21.375265628542511</v>
      </c>
      <c r="D7" s="8">
        <v>32.248580914753369</v>
      </c>
      <c r="E7" s="8">
        <f t="shared" si="0"/>
        <v>10.873315286210858</v>
      </c>
      <c r="F7" s="8">
        <v>2.4278092027103471</v>
      </c>
      <c r="G7" s="8">
        <v>-0.43530569435000399</v>
      </c>
      <c r="H7" s="8">
        <v>5.2327504071574857</v>
      </c>
      <c r="I7" s="8">
        <v>3.6480613706930201</v>
      </c>
      <c r="K7" s="2"/>
    </row>
    <row r="8" spans="1:11" x14ac:dyDescent="0.45">
      <c r="A8" s="8" t="s">
        <v>8</v>
      </c>
      <c r="B8" s="8" t="s">
        <v>23</v>
      </c>
      <c r="C8" s="8">
        <v>1.0454478793425379</v>
      </c>
      <c r="D8" s="8">
        <v>1.45720386541019</v>
      </c>
      <c r="E8" s="8">
        <f t="shared" si="0"/>
        <v>0.41175598606765207</v>
      </c>
      <c r="F8" s="8">
        <v>0.1335922627389956</v>
      </c>
      <c r="G8" s="8">
        <v>1.4915683550810631E-2</v>
      </c>
      <c r="H8" s="8">
        <v>9.4092394347586178E-2</v>
      </c>
      <c r="I8" s="8">
        <v>0.16915564543026029</v>
      </c>
      <c r="K8" s="2"/>
    </row>
    <row r="9" spans="1:11" x14ac:dyDescent="0.45">
      <c r="A9" s="8" t="s">
        <v>8</v>
      </c>
      <c r="B9" s="8" t="s">
        <v>24</v>
      </c>
      <c r="C9" s="8">
        <v>21.460711561268209</v>
      </c>
      <c r="D9" s="8">
        <v>15.90836066290302</v>
      </c>
      <c r="E9" s="8">
        <f t="shared" si="0"/>
        <v>-5.552350898365189</v>
      </c>
      <c r="F9" s="8">
        <v>-4.6789427176737268</v>
      </c>
      <c r="G9" s="8">
        <v>-4.6637814891810523</v>
      </c>
      <c r="H9" s="8">
        <v>1.252161640250899</v>
      </c>
      <c r="I9" s="8">
        <v>2.5382116682386981</v>
      </c>
      <c r="K9" s="2"/>
    </row>
    <row r="10" spans="1:11" x14ac:dyDescent="0.45">
      <c r="A10" s="8" t="s">
        <v>8</v>
      </c>
      <c r="B10" s="8" t="s">
        <v>25</v>
      </c>
      <c r="C10" s="8">
        <v>19.843859167361138</v>
      </c>
      <c r="D10" s="8">
        <v>26.394479652677898</v>
      </c>
      <c r="E10" s="8">
        <f t="shared" si="0"/>
        <v>6.5506204853167596</v>
      </c>
      <c r="F10" s="8">
        <v>-2.8021654986690692</v>
      </c>
      <c r="G10" s="8">
        <v>3.0976967629830461</v>
      </c>
      <c r="H10" s="8">
        <v>3.0822935088400532</v>
      </c>
      <c r="I10" s="8">
        <v>3.1727957121627641</v>
      </c>
      <c r="K10" s="2"/>
    </row>
    <row r="11" spans="1:11" x14ac:dyDescent="0.45">
      <c r="A11" s="2" t="s">
        <v>9</v>
      </c>
      <c r="B11" s="2" t="s">
        <v>17</v>
      </c>
      <c r="C11" s="2">
        <v>0.55743423396588632</v>
      </c>
      <c r="D11" s="2">
        <v>0.68037997070514133</v>
      </c>
      <c r="E11" s="2">
        <f t="shared" si="0"/>
        <v>0.12294573673925502</v>
      </c>
      <c r="F11" s="2">
        <v>0.21713748685546039</v>
      </c>
      <c r="G11" s="2">
        <v>-4.6160327088701929E-2</v>
      </c>
      <c r="H11" s="2">
        <v>-0.12896334879393789</v>
      </c>
      <c r="I11" s="2">
        <v>8.0931925766434001E-2</v>
      </c>
      <c r="K11" s="2"/>
    </row>
    <row r="12" spans="1:11" x14ac:dyDescent="0.45">
      <c r="A12" s="2" t="s">
        <v>9</v>
      </c>
      <c r="B12" s="2" t="s">
        <v>18</v>
      </c>
      <c r="C12" s="2">
        <v>5.4897541135248903E-2</v>
      </c>
      <c r="D12" s="2">
        <v>0.26597000442407409</v>
      </c>
      <c r="E12" s="2">
        <f t="shared" si="0"/>
        <v>0.21107246328882517</v>
      </c>
      <c r="F12" s="2">
        <v>5.4784533918073842E-2</v>
      </c>
      <c r="G12" s="2">
        <v>6.8373881906751657E-2</v>
      </c>
      <c r="H12" s="2">
        <v>7.0013999006970556E-2</v>
      </c>
      <c r="I12" s="2">
        <v>1.790004845702908E-2</v>
      </c>
      <c r="K12" s="2"/>
    </row>
    <row r="13" spans="1:11" x14ac:dyDescent="0.45">
      <c r="A13" s="2" t="s">
        <v>9</v>
      </c>
      <c r="B13" s="2" t="s">
        <v>19</v>
      </c>
      <c r="C13" s="2">
        <v>4.0130997652376612</v>
      </c>
      <c r="D13" s="2">
        <v>4.2471601168534105</v>
      </c>
      <c r="E13" s="2">
        <f t="shared" si="0"/>
        <v>0.23406035161574934</v>
      </c>
      <c r="F13" s="2">
        <v>-1.4216601430837581</v>
      </c>
      <c r="G13" s="2">
        <v>1.175391593168494</v>
      </c>
      <c r="H13" s="2">
        <v>-8.6846088477821354E-2</v>
      </c>
      <c r="I13" s="2">
        <v>0.56717499000883453</v>
      </c>
      <c r="K13" s="2"/>
    </row>
    <row r="14" spans="1:11" x14ac:dyDescent="0.45">
      <c r="A14" s="2" t="s">
        <v>9</v>
      </c>
      <c r="B14" s="2" t="s">
        <v>20</v>
      </c>
      <c r="C14" s="2">
        <v>0.34020815172497432</v>
      </c>
      <c r="D14" s="2">
        <v>0.30095849205973202</v>
      </c>
      <c r="E14" s="2">
        <f t="shared" si="0"/>
        <v>-3.9249659665242298E-2</v>
      </c>
      <c r="F14" s="2">
        <v>-1.961844346084957E-2</v>
      </c>
      <c r="G14" s="2">
        <v>-5.5159466697595222E-2</v>
      </c>
      <c r="H14" s="2">
        <v>-5.8651332824787676E-3</v>
      </c>
      <c r="I14" s="2">
        <v>4.1393383775681289E-2</v>
      </c>
      <c r="K14" s="2"/>
    </row>
    <row r="15" spans="1:11" x14ac:dyDescent="0.45">
      <c r="A15" s="2" t="s">
        <v>9</v>
      </c>
      <c r="B15" s="2" t="s">
        <v>21</v>
      </c>
      <c r="C15" s="2">
        <v>1.404936255489694</v>
      </c>
      <c r="D15" s="2">
        <v>2.6929327508840561</v>
      </c>
      <c r="E15" s="2">
        <f t="shared" si="0"/>
        <v>1.2879964953943621</v>
      </c>
      <c r="F15" s="2">
        <v>0.90209535133808272</v>
      </c>
      <c r="G15" s="2">
        <v>0.15008883820869151</v>
      </c>
      <c r="H15" s="2">
        <v>-3.5457555050409643E-2</v>
      </c>
      <c r="I15" s="2">
        <v>0.27126986089799471</v>
      </c>
      <c r="K15" s="2"/>
    </row>
    <row r="16" spans="1:11" x14ac:dyDescent="0.45">
      <c r="A16" s="2" t="s">
        <v>9</v>
      </c>
      <c r="B16" s="2" t="s">
        <v>22</v>
      </c>
      <c r="C16" s="2">
        <v>0.45243332516758322</v>
      </c>
      <c r="D16" s="2">
        <v>0.69121413692160782</v>
      </c>
      <c r="E16" s="2">
        <f t="shared" si="0"/>
        <v>0.2387808117540246</v>
      </c>
      <c r="F16" s="2">
        <v>-3.1339253262574147E-2</v>
      </c>
      <c r="G16" s="2">
        <v>0.14243110646277121</v>
      </c>
      <c r="H16" s="2">
        <v>5.1904253246113273E-2</v>
      </c>
      <c r="I16" s="2">
        <v>7.5784705307714292E-2</v>
      </c>
      <c r="K16" s="2"/>
    </row>
    <row r="17" spans="1:11" x14ac:dyDescent="0.45">
      <c r="A17" s="2" t="s">
        <v>9</v>
      </c>
      <c r="B17" s="2" t="s">
        <v>23</v>
      </c>
      <c r="C17" s="2">
        <v>0</v>
      </c>
      <c r="D17" s="2">
        <v>0</v>
      </c>
      <c r="E17" s="2">
        <f t="shared" si="0"/>
        <v>0</v>
      </c>
      <c r="F17" s="2">
        <v>0</v>
      </c>
      <c r="G17" s="2">
        <v>0</v>
      </c>
      <c r="H17" s="2">
        <v>3.1659751562630051E-37</v>
      </c>
      <c r="I17" s="2">
        <v>2.2876142845313739E-33</v>
      </c>
      <c r="K17" s="2"/>
    </row>
    <row r="18" spans="1:11" x14ac:dyDescent="0.45">
      <c r="A18" s="2" t="s">
        <v>9</v>
      </c>
      <c r="B18" s="2" t="s">
        <v>24</v>
      </c>
      <c r="C18" s="2">
        <v>2.0275017089821641</v>
      </c>
      <c r="D18" s="2">
        <v>1.2186571292008881</v>
      </c>
      <c r="E18" s="2">
        <f t="shared" si="0"/>
        <v>-0.808844579781276</v>
      </c>
      <c r="F18" s="2">
        <v>-0.3759265594842453</v>
      </c>
      <c r="G18" s="2">
        <v>-0.7108272526981817</v>
      </c>
      <c r="H18" s="2">
        <v>6.1343419173475577E-2</v>
      </c>
      <c r="I18" s="2">
        <v>0.21656581322767279</v>
      </c>
      <c r="K18" s="2"/>
    </row>
    <row r="19" spans="1:11" x14ac:dyDescent="0.45">
      <c r="A19" s="2" t="s">
        <v>9</v>
      </c>
      <c r="B19" s="2" t="s">
        <v>25</v>
      </c>
      <c r="C19" s="2">
        <v>3.15805234528858</v>
      </c>
      <c r="D19" s="2">
        <v>5.3954164498389243</v>
      </c>
      <c r="E19" s="2">
        <f t="shared" si="0"/>
        <v>2.2373641045503443</v>
      </c>
      <c r="F19" s="2">
        <v>1.072957559513581</v>
      </c>
      <c r="G19" s="2">
        <v>-1.871742523855012E-2</v>
      </c>
      <c r="H19" s="2">
        <v>0.61045984868977909</v>
      </c>
      <c r="I19" s="2">
        <v>0.57266412158553437</v>
      </c>
      <c r="K19" s="2"/>
    </row>
    <row r="20" spans="1:11" x14ac:dyDescent="0.45">
      <c r="A20" s="8" t="s">
        <v>10</v>
      </c>
      <c r="B20" s="8" t="s">
        <v>17</v>
      </c>
      <c r="C20" s="8">
        <v>8.2319546405166658E-2</v>
      </c>
      <c r="D20" s="8">
        <v>0.1336734678338008</v>
      </c>
      <c r="E20" s="8">
        <f t="shared" si="0"/>
        <v>5.1353921428634139E-2</v>
      </c>
      <c r="F20" s="8">
        <v>5.6707960951649497E-2</v>
      </c>
      <c r="G20" s="8">
        <v>-1.532004960124482E-2</v>
      </c>
      <c r="H20" s="8">
        <v>-4.3463902466545747E-3</v>
      </c>
      <c r="I20" s="8">
        <v>1.4312400324884121E-2</v>
      </c>
      <c r="K20" s="2"/>
    </row>
    <row r="21" spans="1:11" x14ac:dyDescent="0.45">
      <c r="A21" s="8" t="s">
        <v>10</v>
      </c>
      <c r="B21" s="8" t="s">
        <v>18</v>
      </c>
      <c r="C21" s="8">
        <v>3.2772624258012071</v>
      </c>
      <c r="D21" s="8">
        <v>6.3569511081744547</v>
      </c>
      <c r="E21" s="8">
        <f t="shared" si="0"/>
        <v>3.0796886823732477</v>
      </c>
      <c r="F21" s="8">
        <v>-0.57103932704210414</v>
      </c>
      <c r="G21" s="8">
        <v>1.7388712631662071</v>
      </c>
      <c r="H21" s="8">
        <v>1.29204187009029</v>
      </c>
      <c r="I21" s="8">
        <v>0.61981487615885678</v>
      </c>
      <c r="K21" s="2"/>
    </row>
    <row r="22" spans="1:11" x14ac:dyDescent="0.45">
      <c r="A22" s="8" t="s">
        <v>10</v>
      </c>
      <c r="B22" s="8" t="s">
        <v>19</v>
      </c>
      <c r="C22" s="8">
        <v>71.386306259249949</v>
      </c>
      <c r="D22" s="8">
        <v>70.269201132042426</v>
      </c>
      <c r="E22" s="8">
        <f t="shared" si="0"/>
        <v>-1.1171051272075232</v>
      </c>
      <c r="F22" s="8">
        <v>-4.0302086343054384</v>
      </c>
      <c r="G22" s="8">
        <v>-7.1726338681242368</v>
      </c>
      <c r="H22" s="8">
        <v>0.30765789393126458</v>
      </c>
      <c r="I22" s="8">
        <v>9.7780794812908098</v>
      </c>
      <c r="K22" s="2"/>
    </row>
    <row r="23" spans="1:11" x14ac:dyDescent="0.45">
      <c r="A23" s="8" t="s">
        <v>10</v>
      </c>
      <c r="B23" s="8" t="s">
        <v>20</v>
      </c>
      <c r="C23" s="8">
        <v>0.27012945579701519</v>
      </c>
      <c r="D23" s="8">
        <v>0.36402647074612232</v>
      </c>
      <c r="E23" s="8">
        <f t="shared" si="0"/>
        <v>9.3897014949107127E-2</v>
      </c>
      <c r="F23" s="8">
        <v>-8.3655332493764278E-2</v>
      </c>
      <c r="G23" s="8">
        <v>0.13245604677399431</v>
      </c>
      <c r="H23" s="8">
        <v>4.0084292784166829E-3</v>
      </c>
      <c r="I23" s="8">
        <v>4.1087871390460308E-2</v>
      </c>
      <c r="K23" s="2"/>
    </row>
    <row r="24" spans="1:11" x14ac:dyDescent="0.45">
      <c r="A24" s="8" t="s">
        <v>10</v>
      </c>
      <c r="B24" s="8" t="s">
        <v>21</v>
      </c>
      <c r="C24" s="8">
        <v>58.535209174009729</v>
      </c>
      <c r="D24" s="8">
        <v>90.405781301482506</v>
      </c>
      <c r="E24" s="8">
        <f t="shared" si="0"/>
        <v>31.870572127472776</v>
      </c>
      <c r="F24" s="8">
        <v>15.26928464098336</v>
      </c>
      <c r="G24" s="8">
        <v>6.6578606094333388</v>
      </c>
      <c r="H24" s="8">
        <v>-0.17269620801627569</v>
      </c>
      <c r="I24" s="8">
        <v>10.116123085072401</v>
      </c>
      <c r="K24" s="2"/>
    </row>
    <row r="25" spans="1:11" x14ac:dyDescent="0.45">
      <c r="A25" s="8" t="s">
        <v>10</v>
      </c>
      <c r="B25" s="8" t="s">
        <v>22</v>
      </c>
      <c r="C25" s="8">
        <v>24.830832922175819</v>
      </c>
      <c r="D25" s="8">
        <v>17.869961392505143</v>
      </c>
      <c r="E25" s="8">
        <f t="shared" si="0"/>
        <v>-6.9608715296706762</v>
      </c>
      <c r="F25" s="8">
        <v>-3.7169804762108098</v>
      </c>
      <c r="G25" s="8">
        <v>-3.493538085287982</v>
      </c>
      <c r="H25" s="8">
        <v>-2.6608179090470161</v>
      </c>
      <c r="I25" s="8">
        <v>2.9104649408751309</v>
      </c>
      <c r="K25" s="2"/>
    </row>
    <row r="26" spans="1:11" x14ac:dyDescent="0.45">
      <c r="A26" s="8" t="s">
        <v>10</v>
      </c>
      <c r="B26" s="8" t="s">
        <v>23</v>
      </c>
      <c r="C26" s="8">
        <v>29.713773912599109</v>
      </c>
      <c r="D26" s="8">
        <v>27.224383403165479</v>
      </c>
      <c r="E26" s="8">
        <f t="shared" si="0"/>
        <v>-2.4893905094336297</v>
      </c>
      <c r="F26" s="8">
        <v>-5.6316989466758987</v>
      </c>
      <c r="G26" s="8">
        <v>-4.6112938132998176</v>
      </c>
      <c r="H26" s="8">
        <v>3.8715723448595898</v>
      </c>
      <c r="I26" s="8">
        <v>3.8820299056824941</v>
      </c>
      <c r="K26" s="2"/>
    </row>
    <row r="27" spans="1:11" x14ac:dyDescent="0.45">
      <c r="A27" s="8" t="s">
        <v>10</v>
      </c>
      <c r="B27" s="8" t="s">
        <v>24</v>
      </c>
      <c r="C27" s="8">
        <v>92.522769327085442</v>
      </c>
      <c r="D27" s="8">
        <v>62.313635219992101</v>
      </c>
      <c r="E27" s="8">
        <f t="shared" si="0"/>
        <v>-30.209134107093341</v>
      </c>
      <c r="F27" s="8">
        <v>-15.65249035315494</v>
      </c>
      <c r="G27" s="8">
        <v>-18.429239109287121</v>
      </c>
      <c r="H27" s="8">
        <v>-6.6721418394710712</v>
      </c>
      <c r="I27" s="8">
        <v>10.54473719481979</v>
      </c>
      <c r="K27" s="2"/>
    </row>
    <row r="28" spans="1:11" x14ac:dyDescent="0.45">
      <c r="A28" s="8" t="s">
        <v>10</v>
      </c>
      <c r="B28" s="8" t="s">
        <v>25</v>
      </c>
      <c r="C28" s="8">
        <v>137.74222472822839</v>
      </c>
      <c r="D28" s="8">
        <v>250.48848599625251</v>
      </c>
      <c r="E28" s="8">
        <f t="shared" si="0"/>
        <v>112.74626126802411</v>
      </c>
      <c r="F28" s="8">
        <v>22.11410334974671</v>
      </c>
      <c r="G28" s="8">
        <v>39.515486209201008</v>
      </c>
      <c r="H28" s="8">
        <v>25.115034103262651</v>
      </c>
      <c r="I28" s="8">
        <v>26.001637605813709</v>
      </c>
      <c r="K28" s="2"/>
    </row>
    <row r="29" spans="1:11" x14ac:dyDescent="0.45">
      <c r="A29" s="2" t="s">
        <v>11</v>
      </c>
      <c r="B29" s="2" t="s">
        <v>17</v>
      </c>
      <c r="C29" s="2">
        <v>0.40943058160458412</v>
      </c>
      <c r="D29" s="2">
        <v>0.65041275236298157</v>
      </c>
      <c r="E29" s="2">
        <f t="shared" si="0"/>
        <v>0.24098217075839745</v>
      </c>
      <c r="F29" s="2">
        <v>0.1503897180967492</v>
      </c>
      <c r="G29" s="2">
        <v>-8.4757919353791317E-2</v>
      </c>
      <c r="H29" s="2">
        <v>0.11269015565649231</v>
      </c>
      <c r="I29" s="2">
        <v>6.2660216358947501E-2</v>
      </c>
      <c r="K29" s="2"/>
    </row>
    <row r="30" spans="1:11" x14ac:dyDescent="0.45">
      <c r="A30" s="2" t="s">
        <v>11</v>
      </c>
      <c r="B30" s="2" t="s">
        <v>18</v>
      </c>
      <c r="C30" s="2">
        <v>0.39258379722340259</v>
      </c>
      <c r="D30" s="2">
        <v>3.0870525960713238</v>
      </c>
      <c r="E30" s="2">
        <f t="shared" si="0"/>
        <v>2.6944687988479212</v>
      </c>
      <c r="F30" s="2">
        <v>0.54936556517952106</v>
      </c>
      <c r="G30" s="2">
        <v>0.58884897360939847</v>
      </c>
      <c r="H30" s="2">
        <v>1.3797774180287661</v>
      </c>
      <c r="I30" s="2">
        <v>0.17647684203023589</v>
      </c>
      <c r="K30" s="2"/>
    </row>
    <row r="31" spans="1:11" x14ac:dyDescent="0.45">
      <c r="A31" s="2" t="s">
        <v>11</v>
      </c>
      <c r="B31" s="2" t="s">
        <v>19</v>
      </c>
      <c r="C31" s="2">
        <v>170.00679361938981</v>
      </c>
      <c r="D31" s="2">
        <v>154.27529141710738</v>
      </c>
      <c r="E31" s="2">
        <f t="shared" si="0"/>
        <v>-15.731502202282428</v>
      </c>
      <c r="F31" s="2">
        <v>9.2894026066523807</v>
      </c>
      <c r="G31" s="2">
        <v>-41.640614155927572</v>
      </c>
      <c r="H31" s="2">
        <v>-5.3309259482945697</v>
      </c>
      <c r="I31" s="2">
        <v>21.950635295287281</v>
      </c>
      <c r="K31" s="2"/>
    </row>
    <row r="32" spans="1:11" x14ac:dyDescent="0.45">
      <c r="A32" s="2" t="s">
        <v>11</v>
      </c>
      <c r="B32" s="2" t="s">
        <v>20</v>
      </c>
      <c r="C32" s="2">
        <v>0.42366677323267482</v>
      </c>
      <c r="D32" s="2">
        <v>0.90409176429915961</v>
      </c>
      <c r="E32" s="2">
        <f t="shared" si="0"/>
        <v>0.48042499106648479</v>
      </c>
      <c r="F32" s="2">
        <v>6.0880977229849108E-2</v>
      </c>
      <c r="G32" s="2">
        <v>0.28629920550661497</v>
      </c>
      <c r="H32" s="2">
        <v>4.977046045136458E-2</v>
      </c>
      <c r="I32" s="2">
        <v>8.3474347878656055E-2</v>
      </c>
      <c r="K32" s="2"/>
    </row>
    <row r="33" spans="1:11" x14ac:dyDescent="0.45">
      <c r="A33" s="2" t="s">
        <v>11</v>
      </c>
      <c r="B33" s="2" t="s">
        <v>21</v>
      </c>
      <c r="C33" s="2">
        <v>8.2639031265517406</v>
      </c>
      <c r="D33" s="2">
        <v>12.209993345361099</v>
      </c>
      <c r="E33" s="2">
        <f t="shared" si="0"/>
        <v>3.9460902188093581</v>
      </c>
      <c r="F33" s="2">
        <v>1.1204695925428929</v>
      </c>
      <c r="G33" s="2">
        <v>1.822834360899356</v>
      </c>
      <c r="H33" s="2">
        <v>-0.3856465885398716</v>
      </c>
      <c r="I33" s="2">
        <v>1.388432853906989</v>
      </c>
      <c r="K33" s="2"/>
    </row>
    <row r="34" spans="1:11" x14ac:dyDescent="0.45">
      <c r="A34" s="2" t="s">
        <v>11</v>
      </c>
      <c r="B34" s="2" t="s">
        <v>22</v>
      </c>
      <c r="C34" s="2">
        <v>4.891036232803275</v>
      </c>
      <c r="D34" s="2">
        <v>6.5694599483845959</v>
      </c>
      <c r="E34" s="2">
        <f t="shared" si="0"/>
        <v>1.6784237155813209</v>
      </c>
      <c r="F34" s="2">
        <v>-5.7777279316140844E-3</v>
      </c>
      <c r="G34" s="2">
        <v>-0.30639835810939908</v>
      </c>
      <c r="H34" s="2">
        <v>1.212145034130542</v>
      </c>
      <c r="I34" s="2">
        <v>0.77845476749178899</v>
      </c>
      <c r="K34" s="2"/>
    </row>
    <row r="35" spans="1:11" x14ac:dyDescent="0.45">
      <c r="A35" s="2" t="s">
        <v>11</v>
      </c>
      <c r="B35" s="2" t="s">
        <v>23</v>
      </c>
      <c r="C35" s="2">
        <v>15.48844399307198</v>
      </c>
      <c r="D35" s="2">
        <v>14.08053616717239</v>
      </c>
      <c r="E35" s="2">
        <f t="shared" si="0"/>
        <v>-1.4079078258995903</v>
      </c>
      <c r="F35" s="2">
        <v>-2.6991832397600009</v>
      </c>
      <c r="G35" s="2">
        <v>1.8264319620512279</v>
      </c>
      <c r="H35" s="2">
        <v>-2.5022841685593931</v>
      </c>
      <c r="I35" s="2">
        <v>1.967127620368583</v>
      </c>
      <c r="K35" s="2"/>
    </row>
    <row r="36" spans="1:11" x14ac:dyDescent="0.45">
      <c r="A36" s="2" t="s">
        <v>11</v>
      </c>
      <c r="B36" s="2" t="s">
        <v>24</v>
      </c>
      <c r="C36" s="2">
        <v>25.668422823760491</v>
      </c>
      <c r="D36" s="2">
        <v>24.114483878730812</v>
      </c>
      <c r="E36" s="2">
        <f t="shared" si="0"/>
        <v>-1.5539389450296781</v>
      </c>
      <c r="F36" s="2">
        <v>-3.6808338879145159</v>
      </c>
      <c r="G36" s="2">
        <v>-2.7804172655184649</v>
      </c>
      <c r="H36" s="2">
        <v>1.509898224270098</v>
      </c>
      <c r="I36" s="2">
        <v>3.397413984133169</v>
      </c>
      <c r="K36" s="2"/>
    </row>
    <row r="37" spans="1:11" x14ac:dyDescent="0.45">
      <c r="A37" s="2" t="s">
        <v>11</v>
      </c>
      <c r="B37" s="2" t="s">
        <v>25</v>
      </c>
      <c r="C37" s="2">
        <v>7.0681247216688874</v>
      </c>
      <c r="D37" s="2">
        <v>8.3150746402705984</v>
      </c>
      <c r="E37" s="2">
        <f t="shared" si="0"/>
        <v>1.246949918601711</v>
      </c>
      <c r="F37" s="2">
        <v>-1.768357782600019</v>
      </c>
      <c r="G37" s="2">
        <v>1.1380659631385199</v>
      </c>
      <c r="H37" s="2">
        <v>0.82188109644757645</v>
      </c>
      <c r="I37" s="2">
        <v>1.055360641615634</v>
      </c>
      <c r="K37" s="2"/>
    </row>
    <row r="38" spans="1:11" x14ac:dyDescent="0.45">
      <c r="A38" s="8" t="s">
        <v>12</v>
      </c>
      <c r="B38" s="8" t="s">
        <v>17</v>
      </c>
      <c r="C38" s="8">
        <v>0.1561888053928151</v>
      </c>
      <c r="D38" s="8">
        <v>0.1318297604409894</v>
      </c>
      <c r="E38" s="8">
        <f t="shared" si="0"/>
        <v>-2.4359044951825698E-2</v>
      </c>
      <c r="F38" s="8">
        <v>-3.107411345848398E-2</v>
      </c>
      <c r="G38" s="8">
        <v>-3.1849656759548629E-3</v>
      </c>
      <c r="H38" s="8">
        <v>-9.9362124930015665E-3</v>
      </c>
      <c r="I38" s="8">
        <v>1.9836246675614701E-2</v>
      </c>
      <c r="K38" s="2"/>
    </row>
    <row r="39" spans="1:11" x14ac:dyDescent="0.45">
      <c r="A39" s="8" t="s">
        <v>12</v>
      </c>
      <c r="B39" s="8" t="s">
        <v>18</v>
      </c>
      <c r="C39" s="8">
        <v>1.026051846235386</v>
      </c>
      <c r="D39" s="8">
        <v>1.2751703301995552</v>
      </c>
      <c r="E39" s="8">
        <f t="shared" si="0"/>
        <v>0.24911848396416914</v>
      </c>
      <c r="F39" s="8">
        <v>7.3073210763831165E-2</v>
      </c>
      <c r="G39" s="8">
        <v>-0.23638955468153161</v>
      </c>
      <c r="H39" s="8">
        <v>0.25655637416748528</v>
      </c>
      <c r="I39" s="8">
        <v>0.15587845371438511</v>
      </c>
      <c r="K39" s="2"/>
    </row>
    <row r="40" spans="1:11" x14ac:dyDescent="0.45">
      <c r="A40" s="8" t="s">
        <v>12</v>
      </c>
      <c r="B40" s="8" t="s">
        <v>19</v>
      </c>
      <c r="C40" s="8">
        <v>40.11101832280611</v>
      </c>
      <c r="D40" s="8">
        <v>38.428544810794435</v>
      </c>
      <c r="E40" s="8">
        <f t="shared" si="0"/>
        <v>-1.6824735120116756</v>
      </c>
      <c r="F40" s="8">
        <v>-6.8241831686788306</v>
      </c>
      <c r="G40" s="8">
        <v>-0.62879081896820987</v>
      </c>
      <c r="H40" s="8">
        <v>0.33993992719700322</v>
      </c>
      <c r="I40" s="8">
        <v>5.4305605484383124</v>
      </c>
      <c r="K40" s="2"/>
    </row>
    <row r="41" spans="1:11" x14ac:dyDescent="0.45">
      <c r="A41" s="8" t="s">
        <v>12</v>
      </c>
      <c r="B41" s="8" t="s">
        <v>20</v>
      </c>
      <c r="C41" s="8">
        <v>0.95824201550457566</v>
      </c>
      <c r="D41" s="8">
        <v>0.88447358362164663</v>
      </c>
      <c r="E41" s="8">
        <f t="shared" si="0"/>
        <v>-7.3768431882929031E-2</v>
      </c>
      <c r="F41" s="8">
        <v>-0.74124727390033329</v>
      </c>
      <c r="G41" s="8">
        <v>0.1637990291316733</v>
      </c>
      <c r="H41" s="8">
        <v>0.37816451691010949</v>
      </c>
      <c r="I41" s="8">
        <v>0.12551529597562169</v>
      </c>
      <c r="K41" s="2"/>
    </row>
    <row r="42" spans="1:11" x14ac:dyDescent="0.45">
      <c r="A42" s="8" t="s">
        <v>12</v>
      </c>
      <c r="B42" s="8" t="s">
        <v>21</v>
      </c>
      <c r="C42" s="8">
        <v>9.5359191145414091</v>
      </c>
      <c r="D42" s="8">
        <v>10.00804455699236</v>
      </c>
      <c r="E42" s="8">
        <f t="shared" si="0"/>
        <v>0.47212544245095067</v>
      </c>
      <c r="F42" s="8">
        <v>1.1939218727270191</v>
      </c>
      <c r="G42" s="8">
        <v>-0.7307372540016136</v>
      </c>
      <c r="H42" s="8">
        <v>-1.3405818631990001</v>
      </c>
      <c r="I42" s="8">
        <v>1.349522686924554</v>
      </c>
      <c r="K42" s="2"/>
    </row>
    <row r="43" spans="1:11" x14ac:dyDescent="0.45">
      <c r="A43" s="8" t="s">
        <v>12</v>
      </c>
      <c r="B43" s="8" t="s">
        <v>22</v>
      </c>
      <c r="C43" s="8">
        <v>6.0950981747151456</v>
      </c>
      <c r="D43" s="8">
        <v>12.452147968799851</v>
      </c>
      <c r="E43" s="8">
        <f t="shared" si="0"/>
        <v>6.3570497940847055</v>
      </c>
      <c r="F43" s="8">
        <v>2.5158444222466949</v>
      </c>
      <c r="G43" s="8">
        <v>8.6983480311159475E-2</v>
      </c>
      <c r="H43" s="8">
        <v>2.5236853642230259</v>
      </c>
      <c r="I43" s="8">
        <v>1.2305365273038329</v>
      </c>
      <c r="K43" s="2"/>
    </row>
    <row r="44" spans="1:11" x14ac:dyDescent="0.45">
      <c r="A44" s="8" t="s">
        <v>12</v>
      </c>
      <c r="B44" s="8" t="s">
        <v>23</v>
      </c>
      <c r="C44" s="8">
        <v>4.0651685007895706</v>
      </c>
      <c r="D44" s="8">
        <v>4.2263543239401145</v>
      </c>
      <c r="E44" s="8">
        <f t="shared" si="0"/>
        <v>0.16118582315054386</v>
      </c>
      <c r="F44" s="8">
        <v>0.1148003299329259</v>
      </c>
      <c r="G44" s="8">
        <v>6.9395925152403266E-3</v>
      </c>
      <c r="H44" s="8">
        <v>-0.53308644260799765</v>
      </c>
      <c r="I44" s="8">
        <v>0.57253234331037395</v>
      </c>
      <c r="K44" s="2"/>
    </row>
    <row r="45" spans="1:11" x14ac:dyDescent="0.45">
      <c r="A45" s="8" t="s">
        <v>12</v>
      </c>
      <c r="B45" s="8" t="s">
        <v>24</v>
      </c>
      <c r="C45" s="8">
        <v>6.563334341343551</v>
      </c>
      <c r="D45" s="8">
        <v>4.9497284596916433</v>
      </c>
      <c r="E45" s="8">
        <f t="shared" si="0"/>
        <v>-1.6136058816519077</v>
      </c>
      <c r="F45" s="8">
        <v>-1.4905833395190109</v>
      </c>
      <c r="G45" s="8">
        <v>0.18024879308701569</v>
      </c>
      <c r="H45" s="8">
        <v>-1.087993185149337</v>
      </c>
      <c r="I45" s="8">
        <v>0.78472184992942329</v>
      </c>
      <c r="K45" s="2"/>
    </row>
    <row r="46" spans="1:11" x14ac:dyDescent="0.45">
      <c r="A46" s="8" t="s">
        <v>12</v>
      </c>
      <c r="B46" s="8" t="s">
        <v>25</v>
      </c>
      <c r="C46" s="8">
        <v>20.97462304065278</v>
      </c>
      <c r="D46" s="8">
        <v>32.756763656757883</v>
      </c>
      <c r="E46" s="8">
        <f t="shared" si="0"/>
        <v>11.782140616105103</v>
      </c>
      <c r="F46" s="8">
        <v>1.0005734250210601</v>
      </c>
      <c r="G46" s="8">
        <v>5.460763367919542</v>
      </c>
      <c r="H46" s="8">
        <v>1.6947704166540289</v>
      </c>
      <c r="I46" s="8">
        <v>3.62603340651048</v>
      </c>
      <c r="K46" s="2"/>
    </row>
    <row r="47" spans="1:11" x14ac:dyDescent="0.45">
      <c r="A47" s="2" t="s">
        <v>13</v>
      </c>
      <c r="B47" s="2" t="s">
        <v>17</v>
      </c>
      <c r="C47" s="2">
        <v>0.1309198781242244</v>
      </c>
      <c r="D47" s="2">
        <v>0.2292614802192551</v>
      </c>
      <c r="E47" s="2">
        <f t="shared" si="0"/>
        <v>9.8341602095030706E-2</v>
      </c>
      <c r="F47" s="2">
        <v>5.9746409150504803E-2</v>
      </c>
      <c r="G47" s="2">
        <v>-2.44176742501689E-2</v>
      </c>
      <c r="H47" s="2">
        <v>3.918460264550349E-2</v>
      </c>
      <c r="I47" s="2">
        <v>2.3828264549191319E-2</v>
      </c>
      <c r="K47" s="2"/>
    </row>
    <row r="48" spans="1:11" x14ac:dyDescent="0.45">
      <c r="A48" s="2" t="s">
        <v>13</v>
      </c>
      <c r="B48" s="2" t="s">
        <v>18</v>
      </c>
      <c r="C48" s="2">
        <v>0.51328022185049482</v>
      </c>
      <c r="D48" s="2">
        <v>0.90883486820842108</v>
      </c>
      <c r="E48" s="2">
        <f t="shared" si="0"/>
        <v>0.39555464635792625</v>
      </c>
      <c r="F48" s="2">
        <v>0.27347517905417013</v>
      </c>
      <c r="G48" s="2">
        <v>-0.23432813514363479</v>
      </c>
      <c r="H48" s="2">
        <v>0.26573472606125831</v>
      </c>
      <c r="I48" s="2">
        <v>9.0672876386133194E-2</v>
      </c>
      <c r="K48" s="2"/>
    </row>
    <row r="49" spans="1:11" x14ac:dyDescent="0.45">
      <c r="A49" s="2" t="s">
        <v>13</v>
      </c>
      <c r="B49" s="2" t="s">
        <v>19</v>
      </c>
      <c r="C49" s="2">
        <v>19.998539038876519</v>
      </c>
      <c r="D49" s="2">
        <v>21.76325747456416</v>
      </c>
      <c r="E49" s="2">
        <f t="shared" si="0"/>
        <v>1.7647184356876409</v>
      </c>
      <c r="F49" s="2">
        <v>-1.932977349647782</v>
      </c>
      <c r="G49" s="2">
        <v>-1.5240668878670081</v>
      </c>
      <c r="H49" s="2">
        <v>2.34291233062405</v>
      </c>
      <c r="I49" s="2">
        <v>2.8788503425783829</v>
      </c>
      <c r="K49" s="2"/>
    </row>
    <row r="50" spans="1:11" x14ac:dyDescent="0.45">
      <c r="A50" s="2" t="s">
        <v>13</v>
      </c>
      <c r="B50" s="2" t="s">
        <v>20</v>
      </c>
      <c r="C50" s="2">
        <v>0.40786512527061841</v>
      </c>
      <c r="D50" s="2">
        <v>0.22233998486541448</v>
      </c>
      <c r="E50" s="2">
        <f t="shared" si="0"/>
        <v>-0.18552514040520393</v>
      </c>
      <c r="F50" s="2">
        <v>-0.26533254750976432</v>
      </c>
      <c r="G50" s="2">
        <v>6.5580410746643836E-2</v>
      </c>
      <c r="H50" s="2">
        <v>-2.7057845432471129E-2</v>
      </c>
      <c r="I50" s="2">
        <v>4.1284841790387612E-2</v>
      </c>
      <c r="K50" s="2"/>
    </row>
    <row r="51" spans="1:11" x14ac:dyDescent="0.45">
      <c r="A51" s="2" t="s">
        <v>13</v>
      </c>
      <c r="B51" s="2" t="s">
        <v>21</v>
      </c>
      <c r="C51" s="2">
        <v>15.97317395578785</v>
      </c>
      <c r="D51" s="2">
        <v>22.84841718813836</v>
      </c>
      <c r="E51" s="2">
        <f t="shared" si="0"/>
        <v>6.8752432323505097</v>
      </c>
      <c r="F51" s="2">
        <v>1.915329817208371</v>
      </c>
      <c r="G51" s="2">
        <v>0.55744210478047473</v>
      </c>
      <c r="H51" s="2">
        <v>1.7735083444889661</v>
      </c>
      <c r="I51" s="2">
        <v>2.62896296587272</v>
      </c>
      <c r="K51" s="2"/>
    </row>
    <row r="52" spans="1:11" x14ac:dyDescent="0.45">
      <c r="A52" s="2" t="s">
        <v>13</v>
      </c>
      <c r="B52" s="2" t="s">
        <v>22</v>
      </c>
      <c r="C52" s="2">
        <v>9.4613726586879903</v>
      </c>
      <c r="D52" s="2">
        <v>12.08941437382868</v>
      </c>
      <c r="E52" s="2">
        <f t="shared" si="0"/>
        <v>2.6280417151406894</v>
      </c>
      <c r="F52" s="2">
        <v>0.33886056023150141</v>
      </c>
      <c r="G52" s="2">
        <v>-1.253401984109908</v>
      </c>
      <c r="H52" s="2">
        <v>2.0680624040499191</v>
      </c>
      <c r="I52" s="2">
        <v>1.474520734969152</v>
      </c>
      <c r="K52" s="2"/>
    </row>
    <row r="53" spans="1:11" x14ac:dyDescent="0.45">
      <c r="A53" s="2" t="s">
        <v>13</v>
      </c>
      <c r="B53" s="2" t="s">
        <v>23</v>
      </c>
      <c r="C53" s="2">
        <v>7.865634549822456</v>
      </c>
      <c r="D53" s="2">
        <v>12.863449747635491</v>
      </c>
      <c r="E53" s="2">
        <f t="shared" si="0"/>
        <v>4.9978151978130345</v>
      </c>
      <c r="F53" s="2">
        <v>3.3318420178919381</v>
      </c>
      <c r="G53" s="2">
        <v>-1.3302095942198819</v>
      </c>
      <c r="H53" s="2">
        <v>1.6200247346338119</v>
      </c>
      <c r="I53" s="2">
        <v>1.376158039507184</v>
      </c>
      <c r="K53" s="2"/>
    </row>
    <row r="54" spans="1:11" x14ac:dyDescent="0.45">
      <c r="A54" s="2" t="s">
        <v>13</v>
      </c>
      <c r="B54" s="2" t="s">
        <v>24</v>
      </c>
      <c r="C54" s="2">
        <v>21.243030609231191</v>
      </c>
      <c r="D54" s="2">
        <v>16.14319771100951</v>
      </c>
      <c r="E54" s="2">
        <f t="shared" si="0"/>
        <v>-5.0998328982216812</v>
      </c>
      <c r="F54" s="2">
        <v>-5.2754670442273817</v>
      </c>
      <c r="G54" s="2">
        <v>-3.5368839392103291</v>
      </c>
      <c r="H54" s="2">
        <v>1.181242419613024</v>
      </c>
      <c r="I54" s="2">
        <v>2.5312756656029851</v>
      </c>
      <c r="K54" s="2"/>
    </row>
    <row r="55" spans="1:11" x14ac:dyDescent="0.45">
      <c r="A55" s="2" t="s">
        <v>13</v>
      </c>
      <c r="B55" s="2" t="s">
        <v>25</v>
      </c>
      <c r="C55" s="2">
        <v>6.0139378998067023</v>
      </c>
      <c r="D55" s="2">
        <v>11.231659489187539</v>
      </c>
      <c r="E55" s="2">
        <f t="shared" si="0"/>
        <v>5.2177215893808366</v>
      </c>
      <c r="F55" s="2">
        <v>1.337652629706376</v>
      </c>
      <c r="G55" s="2">
        <v>2.367391080518964</v>
      </c>
      <c r="H55" s="2">
        <v>0.36678049633751519</v>
      </c>
      <c r="I55" s="2">
        <v>1.1458973828179699</v>
      </c>
      <c r="K55" s="2"/>
    </row>
    <row r="56" spans="1:11" x14ac:dyDescent="0.45">
      <c r="A56" s="8" t="s">
        <v>14</v>
      </c>
      <c r="B56" s="8" t="s">
        <v>17</v>
      </c>
      <c r="C56" s="8">
        <v>1.203000996503111</v>
      </c>
      <c r="D56" s="8">
        <v>1.4219907385227508</v>
      </c>
      <c r="E56" s="8">
        <f t="shared" si="0"/>
        <v>0.21898974201963983</v>
      </c>
      <c r="F56" s="8">
        <v>9.0945677823787673E-3</v>
      </c>
      <c r="G56" s="8">
        <v>-4.8263305632438989E-2</v>
      </c>
      <c r="H56" s="8">
        <v>7.8769948939855283E-2</v>
      </c>
      <c r="I56" s="8">
        <v>0.1793885309298448</v>
      </c>
      <c r="K56" s="2"/>
    </row>
    <row r="57" spans="1:11" x14ac:dyDescent="0.45">
      <c r="A57" s="8" t="s">
        <v>14</v>
      </c>
      <c r="B57" s="8" t="s">
        <v>18</v>
      </c>
      <c r="C57" s="8">
        <v>2.2460523225964568</v>
      </c>
      <c r="D57" s="8">
        <v>3.4787332217263036</v>
      </c>
      <c r="E57" s="8">
        <f t="shared" si="0"/>
        <v>1.2326808991298468</v>
      </c>
      <c r="F57" s="8">
        <v>0.492969898676486</v>
      </c>
      <c r="G57" s="8">
        <v>-0.40915160861999028</v>
      </c>
      <c r="H57" s="8">
        <v>0.76531474942634226</v>
      </c>
      <c r="I57" s="8">
        <v>0.38354785964700733</v>
      </c>
      <c r="K57" s="2"/>
    </row>
    <row r="58" spans="1:11" x14ac:dyDescent="0.45">
      <c r="A58" s="8" t="s">
        <v>14</v>
      </c>
      <c r="B58" s="8" t="s">
        <v>19</v>
      </c>
      <c r="C58" s="8">
        <v>31.437167683580562</v>
      </c>
      <c r="D58" s="8">
        <v>35.895517630242622</v>
      </c>
      <c r="E58" s="8">
        <f t="shared" si="0"/>
        <v>4.4583499466620609</v>
      </c>
      <c r="F58" s="8">
        <v>-2.7731834507915991</v>
      </c>
      <c r="G58" s="8">
        <v>-0.14438478884197989</v>
      </c>
      <c r="H58" s="8">
        <v>2.736656522079306</v>
      </c>
      <c r="I58" s="8">
        <v>4.6392616642163818</v>
      </c>
      <c r="K58" s="2"/>
    </row>
    <row r="59" spans="1:11" x14ac:dyDescent="0.45">
      <c r="A59" s="8" t="s">
        <v>14</v>
      </c>
      <c r="B59" s="8" t="s">
        <v>20</v>
      </c>
      <c r="C59" s="8">
        <v>0.85419937176157212</v>
      </c>
      <c r="D59" s="8">
        <v>0.3210628432993553</v>
      </c>
      <c r="E59" s="8">
        <f t="shared" si="0"/>
        <v>-0.53313652846221682</v>
      </c>
      <c r="F59" s="8">
        <v>-0.60998453918324202</v>
      </c>
      <c r="G59" s="8">
        <v>3.2979406896540928E-2</v>
      </c>
      <c r="H59" s="8">
        <v>-3.094359959698249E-2</v>
      </c>
      <c r="I59" s="8">
        <v>7.4812203421466772E-2</v>
      </c>
      <c r="K59" s="2"/>
    </row>
    <row r="60" spans="1:11" x14ac:dyDescent="0.45">
      <c r="A60" s="8" t="s">
        <v>14</v>
      </c>
      <c r="B60" s="8" t="s">
        <v>21</v>
      </c>
      <c r="C60" s="8">
        <v>30.888484963647421</v>
      </c>
      <c r="D60" s="8">
        <v>39.181616492349001</v>
      </c>
      <c r="E60" s="8">
        <f t="shared" si="0"/>
        <v>8.2931315287015792</v>
      </c>
      <c r="F60" s="8">
        <v>0.6427339553023963</v>
      </c>
      <c r="G60" s="8">
        <v>0.40311397369604868</v>
      </c>
      <c r="H60" s="8">
        <v>2.4321249933129558</v>
      </c>
      <c r="I60" s="8">
        <v>4.8151586063901757</v>
      </c>
      <c r="K60" s="2"/>
    </row>
    <row r="61" spans="1:11" x14ac:dyDescent="0.45">
      <c r="A61" s="8" t="s">
        <v>14</v>
      </c>
      <c r="B61" s="8" t="s">
        <v>22</v>
      </c>
      <c r="C61" s="8">
        <v>19.342858580623989</v>
      </c>
      <c r="D61" s="8">
        <v>34.149492684411101</v>
      </c>
      <c r="E61" s="8">
        <f t="shared" si="0"/>
        <v>14.806634103787111</v>
      </c>
      <c r="F61" s="8">
        <v>4.8085949075284784</v>
      </c>
      <c r="G61" s="8">
        <v>1.2053941359532769</v>
      </c>
      <c r="H61" s="8">
        <v>5.1983281961000696</v>
      </c>
      <c r="I61" s="8">
        <v>3.5943168642052812</v>
      </c>
      <c r="K61" s="2"/>
    </row>
    <row r="62" spans="1:11" x14ac:dyDescent="0.45">
      <c r="A62" s="8" t="s">
        <v>14</v>
      </c>
      <c r="B62" s="8" t="s">
        <v>23</v>
      </c>
      <c r="C62" s="8">
        <v>18.932165128531249</v>
      </c>
      <c r="D62" s="8">
        <v>28.742938074948967</v>
      </c>
      <c r="E62" s="8">
        <f t="shared" si="0"/>
        <v>9.8107729464177176</v>
      </c>
      <c r="F62" s="8">
        <v>2.3512561981819808</v>
      </c>
      <c r="G62" s="8">
        <v>1.462479398815699</v>
      </c>
      <c r="H62" s="8">
        <v>2.7561090640100638</v>
      </c>
      <c r="I62" s="8">
        <v>3.240928285409959</v>
      </c>
      <c r="K62" s="2"/>
    </row>
    <row r="63" spans="1:11" x14ac:dyDescent="0.45">
      <c r="A63" s="8" t="s">
        <v>14</v>
      </c>
      <c r="B63" s="8" t="s">
        <v>24</v>
      </c>
      <c r="C63" s="8">
        <v>64.183957582167793</v>
      </c>
      <c r="D63" s="8">
        <v>50.114041047371991</v>
      </c>
      <c r="E63" s="8">
        <f t="shared" si="0"/>
        <v>-14.069916534795802</v>
      </c>
      <c r="F63" s="8">
        <v>-15.205971495728781</v>
      </c>
      <c r="G63" s="8">
        <v>-3.1865690325094582</v>
      </c>
      <c r="H63" s="8">
        <v>-3.5254347109308601</v>
      </c>
      <c r="I63" s="8">
        <v>7.8480587043732637</v>
      </c>
      <c r="K63" s="2"/>
    </row>
    <row r="64" spans="1:11" x14ac:dyDescent="0.45">
      <c r="A64" s="8" t="s">
        <v>14</v>
      </c>
      <c r="B64" s="8" t="s">
        <v>25</v>
      </c>
      <c r="C64" s="8">
        <v>20.36696687840449</v>
      </c>
      <c r="D64" s="8">
        <v>27.09318161233206</v>
      </c>
      <c r="E64" s="8">
        <f t="shared" si="0"/>
        <v>6.72621473392757</v>
      </c>
      <c r="F64" s="8">
        <v>-2.203416690090402</v>
      </c>
      <c r="G64" s="8">
        <v>2.1424989947004289</v>
      </c>
      <c r="H64" s="8">
        <v>3.5328814984289649</v>
      </c>
      <c r="I64" s="8">
        <v>3.254250930888583</v>
      </c>
      <c r="K64" s="2"/>
    </row>
    <row r="65" spans="1:11" x14ac:dyDescent="0.45">
      <c r="A65" s="2" t="s">
        <v>15</v>
      </c>
      <c r="B65" s="2" t="s">
        <v>17</v>
      </c>
      <c r="C65" s="2">
        <v>0.11643230126080539</v>
      </c>
      <c r="D65" s="2">
        <v>9.2666884809954927E-2</v>
      </c>
      <c r="E65" s="2">
        <f t="shared" si="0"/>
        <v>-2.3765416450850466E-2</v>
      </c>
      <c r="F65" s="2">
        <v>-5.7046878021403836E-3</v>
      </c>
      <c r="G65" s="2">
        <v>-3.142783842733167E-2</v>
      </c>
      <c r="H65" s="2">
        <v>-7.6001188635855307E-4</v>
      </c>
      <c r="I65" s="2">
        <v>1.4127121664980251E-2</v>
      </c>
      <c r="K65" s="2"/>
    </row>
    <row r="66" spans="1:11" x14ac:dyDescent="0.45">
      <c r="A66" s="2" t="s">
        <v>15</v>
      </c>
      <c r="B66" s="2" t="s">
        <v>18</v>
      </c>
      <c r="C66" s="2">
        <v>0.39214790544918399</v>
      </c>
      <c r="D66" s="2">
        <v>0.65221911579211089</v>
      </c>
      <c r="E66" s="2">
        <f t="shared" si="0"/>
        <v>0.26007121034292691</v>
      </c>
      <c r="F66" s="2">
        <v>-6.63179593661717E-2</v>
      </c>
      <c r="G66" s="2">
        <v>7.7223093223643263E-3</v>
      </c>
      <c r="H66" s="2">
        <v>0.25151942862278542</v>
      </c>
      <c r="I66" s="2">
        <v>6.7147431763949494E-2</v>
      </c>
      <c r="K66" s="2"/>
    </row>
    <row r="67" spans="1:11" x14ac:dyDescent="0.45">
      <c r="A67" s="2" t="s">
        <v>15</v>
      </c>
      <c r="B67" s="2" t="s">
        <v>19</v>
      </c>
      <c r="C67" s="2">
        <v>13.88256924189074</v>
      </c>
      <c r="D67" s="2">
        <v>15.67153182917099</v>
      </c>
      <c r="E67" s="2">
        <f t="shared" ref="E67:E73" si="1">D67-C67</f>
        <v>1.788962587280249</v>
      </c>
      <c r="F67" s="2">
        <v>-2.717357519764898</v>
      </c>
      <c r="G67" s="2">
        <v>3.05660890440069E-2</v>
      </c>
      <c r="H67" s="2">
        <v>2.4420029345459402</v>
      </c>
      <c r="I67" s="2">
        <v>2.0337510834552011</v>
      </c>
      <c r="K67" s="2"/>
    </row>
    <row r="68" spans="1:11" x14ac:dyDescent="0.45">
      <c r="A68" s="2" t="s">
        <v>15</v>
      </c>
      <c r="B68" s="2" t="s">
        <v>20</v>
      </c>
      <c r="C68" s="2">
        <v>8.948383901967838E-2</v>
      </c>
      <c r="D68" s="2">
        <v>5.6876057549772985E-2</v>
      </c>
      <c r="E68" s="2">
        <f t="shared" si="1"/>
        <v>-3.2607781469905395E-2</v>
      </c>
      <c r="F68" s="2">
        <v>-6.6543859972498801E-2</v>
      </c>
      <c r="G68" s="2">
        <v>1.6474925983400539E-2</v>
      </c>
      <c r="H68" s="2">
        <v>8.135143492660776E-3</v>
      </c>
      <c r="I68" s="2">
        <v>9.3260090265320436E-3</v>
      </c>
      <c r="K68" s="2"/>
    </row>
    <row r="69" spans="1:11" x14ac:dyDescent="0.45">
      <c r="A69" s="2" t="s">
        <v>15</v>
      </c>
      <c r="B69" s="2" t="s">
        <v>21</v>
      </c>
      <c r="C69" s="2">
        <v>3.9673453995859882</v>
      </c>
      <c r="D69" s="2">
        <v>4.6546129553857156</v>
      </c>
      <c r="E69" s="2">
        <f t="shared" si="1"/>
        <v>0.68726755579972743</v>
      </c>
      <c r="F69" s="2">
        <v>0.16761880223657991</v>
      </c>
      <c r="G69" s="2">
        <v>-0.32925959974667551</v>
      </c>
      <c r="H69" s="2">
        <v>0.25839301195767189</v>
      </c>
      <c r="I69" s="2">
        <v>0.59051534135215022</v>
      </c>
      <c r="K69" s="2"/>
    </row>
    <row r="70" spans="1:11" x14ac:dyDescent="0.45">
      <c r="A70" s="2" t="s">
        <v>15</v>
      </c>
      <c r="B70" s="2" t="s">
        <v>22</v>
      </c>
      <c r="C70" s="2">
        <v>3.5349621758691612</v>
      </c>
      <c r="D70" s="2">
        <v>6.1519791078501127</v>
      </c>
      <c r="E70" s="2">
        <f t="shared" si="1"/>
        <v>2.6170169319809515</v>
      </c>
      <c r="F70" s="2">
        <v>0.3567202459661567</v>
      </c>
      <c r="G70" s="2">
        <v>0.15569798856225511</v>
      </c>
      <c r="H70" s="2">
        <v>1.455850441465524</v>
      </c>
      <c r="I70" s="2">
        <v>0.64874825598701591</v>
      </c>
      <c r="K70" s="2"/>
    </row>
    <row r="71" spans="1:11" x14ac:dyDescent="0.45">
      <c r="A71" s="2" t="s">
        <v>15</v>
      </c>
      <c r="B71" s="2" t="s">
        <v>23</v>
      </c>
      <c r="C71" s="2">
        <v>8.77580818649432</v>
      </c>
      <c r="D71" s="2">
        <v>14.34097567814054</v>
      </c>
      <c r="E71" s="2">
        <f t="shared" si="1"/>
        <v>5.5651674916462195</v>
      </c>
      <c r="F71" s="2">
        <v>0.82746214567087173</v>
      </c>
      <c r="G71" s="2">
        <v>1.35022147530656</v>
      </c>
      <c r="H71" s="2">
        <v>1.8430042810305041</v>
      </c>
      <c r="I71" s="2">
        <v>1.5444795896382639</v>
      </c>
      <c r="K71" s="2"/>
    </row>
    <row r="72" spans="1:11" x14ac:dyDescent="0.45">
      <c r="A72" s="2" t="s">
        <v>15</v>
      </c>
      <c r="B72" s="2" t="s">
        <v>24</v>
      </c>
      <c r="C72" s="2">
        <v>9.3407569977830569</v>
      </c>
      <c r="D72" s="2">
        <v>5.530787609905718</v>
      </c>
      <c r="E72" s="2">
        <f t="shared" si="1"/>
        <v>-3.8099693878773389</v>
      </c>
      <c r="F72" s="2">
        <v>-2.4056122187821321</v>
      </c>
      <c r="G72" s="2">
        <v>-1.2418745416313319</v>
      </c>
      <c r="H72" s="2">
        <v>-1.141751033232242</v>
      </c>
      <c r="I72" s="2">
        <v>0.97926840576836716</v>
      </c>
      <c r="K72" s="2"/>
    </row>
    <row r="73" spans="1:11" x14ac:dyDescent="0.45">
      <c r="A73" s="2" t="s">
        <v>15</v>
      </c>
      <c r="B73" s="2" t="s">
        <v>25</v>
      </c>
      <c r="C73" s="2">
        <v>4.8172054032221299</v>
      </c>
      <c r="D73" s="2">
        <v>7.0194310641100852</v>
      </c>
      <c r="E73" s="2">
        <f t="shared" si="1"/>
        <v>2.2022256608879553</v>
      </c>
      <c r="F73" s="2">
        <v>-0.3206346578740833</v>
      </c>
      <c r="G73" s="2">
        <v>1.0076361642976071</v>
      </c>
      <c r="H73" s="2">
        <v>0.70902061613666467</v>
      </c>
      <c r="I73" s="2">
        <v>0.80620353832776759</v>
      </c>
      <c r="K73" s="2"/>
    </row>
    <row r="74" spans="1:11" x14ac:dyDescent="0.45">
      <c r="B74" s="2" t="s">
        <v>30</v>
      </c>
      <c r="C74" s="2">
        <f>SUM(C2:C73)</f>
        <v>1176.4806237154967</v>
      </c>
      <c r="D74" s="2">
        <f t="shared" ref="D74:I74" si="2">SUM(D2:D73)</f>
        <v>1373.171308047554</v>
      </c>
      <c r="E74" s="2">
        <f t="shared" si="2"/>
        <v>196.69068433205769</v>
      </c>
      <c r="F74" s="2">
        <f t="shared" si="2"/>
        <v>-12.741539105844133</v>
      </c>
      <c r="G74" s="2">
        <f t="shared" si="2"/>
        <v>-30.347278305677854</v>
      </c>
      <c r="H74" s="2">
        <f t="shared" si="2"/>
        <v>66.722108167593092</v>
      </c>
      <c r="I74" s="2">
        <f t="shared" si="2"/>
        <v>173.05739357598651</v>
      </c>
      <c r="K74" s="2"/>
    </row>
    <row r="75" spans="1:11" x14ac:dyDescent="0.45">
      <c r="D7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9D7F3-326A-4CAB-9BBE-E5327AFFDE0B}">
  <dimension ref="A1:K74"/>
  <sheetViews>
    <sheetView topLeftCell="A56" workbookViewId="0">
      <selection activeCell="G28" sqref="G28"/>
    </sheetView>
  </sheetViews>
  <sheetFormatPr defaultRowHeight="14.25" x14ac:dyDescent="0.45"/>
  <cols>
    <col min="1" max="1" width="7.265625" bestFit="1" customWidth="1"/>
    <col min="2" max="2" width="6.265625" bestFit="1" customWidth="1"/>
    <col min="3" max="3" width="9.265625" bestFit="1" customWidth="1"/>
    <col min="4" max="4" width="9" customWidth="1"/>
    <col min="5" max="5" width="8.265625" bestFit="1" customWidth="1"/>
    <col min="6" max="6" width="20.86328125" bestFit="1" customWidth="1"/>
    <col min="7" max="7" width="20.59765625" bestFit="1" customWidth="1"/>
    <col min="8" max="8" width="25" bestFit="1" customWidth="1"/>
    <col min="9" max="9" width="21.265625" bestFit="1" customWidth="1"/>
  </cols>
  <sheetData>
    <row r="1" spans="1:11" x14ac:dyDescent="0.45">
      <c r="A1" s="1" t="s">
        <v>0</v>
      </c>
      <c r="B1" s="1" t="s">
        <v>16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1" x14ac:dyDescent="0.45">
      <c r="A2" s="8" t="s">
        <v>8</v>
      </c>
      <c r="B2" s="8" t="s">
        <v>17</v>
      </c>
      <c r="C2" s="8">
        <v>0.18222731567271119</v>
      </c>
      <c r="D2" s="8">
        <v>0.15288358865205279</v>
      </c>
      <c r="E2" s="8">
        <f>D2-C2</f>
        <v>-2.9343727020658406E-2</v>
      </c>
      <c r="F2" s="8">
        <v>-4.4738278793410288E-2</v>
      </c>
      <c r="G2" s="8">
        <v>-5.2073009371194662E-2</v>
      </c>
      <c r="H2" s="8">
        <v>4.4914554370230952E-2</v>
      </c>
      <c r="I2" s="8">
        <v>2.2553006773715689E-2</v>
      </c>
      <c r="K2" s="2"/>
    </row>
    <row r="3" spans="1:11" x14ac:dyDescent="0.45">
      <c r="A3" s="8" t="s">
        <v>8</v>
      </c>
      <c r="B3" s="8" t="s">
        <v>18</v>
      </c>
      <c r="C3" s="8">
        <v>9.3490998467348927</v>
      </c>
      <c r="D3" s="8">
        <v>11.08491613894914</v>
      </c>
      <c r="E3" s="8">
        <f t="shared" ref="E3:E66" si="0">D3-C3</f>
        <v>1.7358162922142473</v>
      </c>
      <c r="F3" s="8">
        <v>-2.9454331393161568</v>
      </c>
      <c r="G3" s="8">
        <v>0.3787423313044615</v>
      </c>
      <c r="H3" s="8">
        <v>2.9277455285141358</v>
      </c>
      <c r="I3" s="8">
        <v>1.3747615717118049</v>
      </c>
      <c r="K3" s="2"/>
    </row>
    <row r="4" spans="1:11" x14ac:dyDescent="0.45">
      <c r="A4" s="8" t="s">
        <v>8</v>
      </c>
      <c r="B4" s="8" t="s">
        <v>19</v>
      </c>
      <c r="C4" s="8">
        <v>161.7846398414884</v>
      </c>
      <c r="D4" s="8">
        <v>168.1570497376224</v>
      </c>
      <c r="E4" s="8">
        <f t="shared" si="0"/>
        <v>6.3724098961340019</v>
      </c>
      <c r="F4" s="8">
        <v>-35.944912116348661</v>
      </c>
      <c r="G4" s="8">
        <v>-6.1768223261526227</v>
      </c>
      <c r="H4" s="8">
        <v>25.73805401998257</v>
      </c>
      <c r="I4" s="8">
        <v>22.756090318652731</v>
      </c>
      <c r="K4" s="2"/>
    </row>
    <row r="5" spans="1:11" x14ac:dyDescent="0.45">
      <c r="A5" s="8" t="s">
        <v>8</v>
      </c>
      <c r="B5" s="8" t="s">
        <v>20</v>
      </c>
      <c r="C5" s="8">
        <v>3.6849790418746662</v>
      </c>
      <c r="D5" s="8">
        <v>3.491738994370726</v>
      </c>
      <c r="E5" s="8">
        <f t="shared" si="0"/>
        <v>-0.19324004750394019</v>
      </c>
      <c r="F5" s="8">
        <v>-0.83674053724583775</v>
      </c>
      <c r="G5" s="8">
        <v>0.56985524465283188</v>
      </c>
      <c r="H5" s="8">
        <v>-0.41215227978362551</v>
      </c>
      <c r="I5" s="8">
        <v>0.48579752487268951</v>
      </c>
      <c r="K5" s="2"/>
    </row>
    <row r="6" spans="1:11" x14ac:dyDescent="0.45">
      <c r="A6" s="8" t="s">
        <v>8</v>
      </c>
      <c r="B6" s="8" t="s">
        <v>21</v>
      </c>
      <c r="C6" s="8">
        <v>50.996319906459483</v>
      </c>
      <c r="D6" s="8">
        <v>50.279224381794791</v>
      </c>
      <c r="E6" s="8">
        <f t="shared" si="0"/>
        <v>-0.71709552466469262</v>
      </c>
      <c r="F6" s="8">
        <v>-4.9620316962868092</v>
      </c>
      <c r="G6" s="8">
        <v>-9.2140101083671659</v>
      </c>
      <c r="H6" s="8">
        <v>6.5400361666683224</v>
      </c>
      <c r="I6" s="8">
        <v>6.9189101133210089</v>
      </c>
      <c r="K6" s="2"/>
    </row>
    <row r="7" spans="1:11" x14ac:dyDescent="0.45">
      <c r="A7" s="8" t="s">
        <v>8</v>
      </c>
      <c r="B7" s="8" t="s">
        <v>22</v>
      </c>
      <c r="C7" s="8">
        <v>79.151142191116961</v>
      </c>
      <c r="D7" s="8">
        <v>95.189928518146232</v>
      </c>
      <c r="E7" s="8">
        <f t="shared" si="0"/>
        <v>16.038786327029271</v>
      </c>
      <c r="F7" s="8">
        <v>-11.671662651193831</v>
      </c>
      <c r="G7" s="8">
        <v>-1.4660808279100479</v>
      </c>
      <c r="H7" s="8">
        <v>17.183479991339869</v>
      </c>
      <c r="I7" s="8">
        <v>11.99304981479324</v>
      </c>
      <c r="K7" s="2"/>
    </row>
    <row r="8" spans="1:11" x14ac:dyDescent="0.45">
      <c r="A8" s="8" t="s">
        <v>8</v>
      </c>
      <c r="B8" s="8" t="s">
        <v>23</v>
      </c>
      <c r="C8" s="8">
        <v>3.385782395605387</v>
      </c>
      <c r="D8" s="8">
        <v>3.083351001258956</v>
      </c>
      <c r="E8" s="8">
        <f t="shared" si="0"/>
        <v>-0.30243139434643096</v>
      </c>
      <c r="F8" s="8">
        <v>-1.008199075377314</v>
      </c>
      <c r="G8" s="8">
        <v>1.9520271453506099E-2</v>
      </c>
      <c r="H8" s="8">
        <v>0.24534552284617309</v>
      </c>
      <c r="I8" s="8">
        <v>0.44090188673120401</v>
      </c>
      <c r="K8" s="2"/>
    </row>
    <row r="9" spans="1:11" x14ac:dyDescent="0.45">
      <c r="A9" s="8" t="s">
        <v>8</v>
      </c>
      <c r="B9" s="8" t="s">
        <v>24</v>
      </c>
      <c r="C9" s="8">
        <v>111.8035167128017</v>
      </c>
      <c r="D9" s="8">
        <v>79.951286581987773</v>
      </c>
      <c r="E9" s="8">
        <f t="shared" si="0"/>
        <v>-31.852230130813922</v>
      </c>
      <c r="F9" s="8">
        <v>-27.34195763357128</v>
      </c>
      <c r="G9" s="8">
        <v>-23.914372456785081</v>
      </c>
      <c r="H9" s="8">
        <v>6.4040088335599847</v>
      </c>
      <c r="I9" s="8">
        <v>13.0000911259825</v>
      </c>
      <c r="K9" s="2"/>
    </row>
    <row r="10" spans="1:11" x14ac:dyDescent="0.45">
      <c r="A10" s="8" t="s">
        <v>8</v>
      </c>
      <c r="B10" s="8" t="s">
        <v>25</v>
      </c>
      <c r="C10" s="8">
        <v>124.9067636936747</v>
      </c>
      <c r="D10" s="8">
        <v>166.07089405671459</v>
      </c>
      <c r="E10" s="8">
        <f t="shared" si="0"/>
        <v>41.164130363039888</v>
      </c>
      <c r="F10" s="8">
        <v>-17.693971994969999</v>
      </c>
      <c r="G10" s="8">
        <v>19.49409219570574</v>
      </c>
      <c r="H10" s="8">
        <v>19.397232939020711</v>
      </c>
      <c r="I10" s="8">
        <v>19.96677722328366</v>
      </c>
      <c r="K10" s="2"/>
    </row>
    <row r="11" spans="1:11" x14ac:dyDescent="0.45">
      <c r="A11" s="2" t="s">
        <v>9</v>
      </c>
      <c r="B11" s="2" t="s">
        <v>17</v>
      </c>
      <c r="C11" s="2">
        <v>1.6441999118355759</v>
      </c>
      <c r="D11" s="2">
        <v>1.471580590619437</v>
      </c>
      <c r="E11" s="2">
        <f t="shared" si="0"/>
        <v>-0.17261932121613888</v>
      </c>
      <c r="F11" s="2">
        <v>8.9974777550287113E-2</v>
      </c>
      <c r="G11" s="2">
        <v>-0.1346943119802774</v>
      </c>
      <c r="H11" s="2">
        <v>-0.33204204843986418</v>
      </c>
      <c r="I11" s="2">
        <v>0.2041422616537136</v>
      </c>
      <c r="K11" s="2"/>
    </row>
    <row r="12" spans="1:11" x14ac:dyDescent="0.45">
      <c r="A12" s="2" t="s">
        <v>9</v>
      </c>
      <c r="B12" s="2" t="s">
        <v>18</v>
      </c>
      <c r="C12" s="2">
        <v>0.1441886298956836</v>
      </c>
      <c r="D12" s="2">
        <v>0.41954947906420992</v>
      </c>
      <c r="E12" s="2">
        <f t="shared" si="0"/>
        <v>0.27536084916852632</v>
      </c>
      <c r="F12" s="2">
        <v>-2.1535457330629261E-2</v>
      </c>
      <c r="G12" s="2">
        <v>0.12868852010875231</v>
      </c>
      <c r="H12" s="2">
        <v>0.13372511648107319</v>
      </c>
      <c r="I12" s="2">
        <v>3.4482669909329987E-2</v>
      </c>
      <c r="K12" s="2"/>
    </row>
    <row r="13" spans="1:11" x14ac:dyDescent="0.45">
      <c r="A13" s="2" t="s">
        <v>9</v>
      </c>
      <c r="B13" s="2" t="s">
        <v>19</v>
      </c>
      <c r="C13" s="2">
        <v>27.15592947147659</v>
      </c>
      <c r="D13" s="2">
        <v>46.331879541842518</v>
      </c>
      <c r="E13" s="2">
        <f t="shared" si="0"/>
        <v>19.175950070365928</v>
      </c>
      <c r="F13" s="2">
        <v>4.6598120194938399</v>
      </c>
      <c r="G13" s="2">
        <v>10.307743302043249</v>
      </c>
      <c r="H13" s="2">
        <v>-0.72244021281248383</v>
      </c>
      <c r="I13" s="2">
        <v>4.9308349616413203</v>
      </c>
      <c r="K13" s="2"/>
    </row>
    <row r="14" spans="1:11" x14ac:dyDescent="0.45">
      <c r="A14" s="2" t="s">
        <v>9</v>
      </c>
      <c r="B14" s="2" t="s">
        <v>20</v>
      </c>
      <c r="C14" s="2">
        <v>0.44715289304610939</v>
      </c>
      <c r="D14" s="2">
        <v>0.53932330863401956</v>
      </c>
      <c r="E14" s="2">
        <f t="shared" si="0"/>
        <v>9.2170415587910171E-2</v>
      </c>
      <c r="F14" s="2">
        <v>0.11238915831928099</v>
      </c>
      <c r="G14" s="2">
        <v>-7.5225965898759656E-2</v>
      </c>
      <c r="H14" s="2">
        <v>-8.6098702524147579E-3</v>
      </c>
      <c r="I14" s="2">
        <v>6.3617093419803705E-2</v>
      </c>
      <c r="K14" s="2"/>
    </row>
    <row r="15" spans="1:11" x14ac:dyDescent="0.45">
      <c r="A15" s="2" t="s">
        <v>9</v>
      </c>
      <c r="B15" s="2" t="s">
        <v>21</v>
      </c>
      <c r="C15" s="2">
        <v>3.531584337662923</v>
      </c>
      <c r="D15" s="2">
        <v>5.9176264272083605</v>
      </c>
      <c r="E15" s="2">
        <f t="shared" si="0"/>
        <v>2.3860420895454375</v>
      </c>
      <c r="F15" s="2">
        <v>1.490849404852266</v>
      </c>
      <c r="G15" s="2">
        <v>0.34538443717643019</v>
      </c>
      <c r="H15" s="2">
        <v>-8.3603226694265717E-2</v>
      </c>
      <c r="I15" s="2">
        <v>0.63341147421100141</v>
      </c>
      <c r="K15" s="2"/>
    </row>
    <row r="16" spans="1:11" x14ac:dyDescent="0.45">
      <c r="A16" s="2" t="s">
        <v>9</v>
      </c>
      <c r="B16" s="2" t="s">
        <v>22</v>
      </c>
      <c r="C16" s="2">
        <v>1.0682111723857961</v>
      </c>
      <c r="D16" s="2">
        <v>1.6392243172135041</v>
      </c>
      <c r="E16" s="2">
        <f t="shared" si="0"/>
        <v>0.57101314482770804</v>
      </c>
      <c r="F16" s="2">
        <v>-6.8428134744233565E-2</v>
      </c>
      <c r="G16" s="2">
        <v>0.33720534582229761</v>
      </c>
      <c r="H16" s="2">
        <v>0.12288045372744261</v>
      </c>
      <c r="I16" s="2">
        <v>0.17935548002220181</v>
      </c>
      <c r="K16" s="2"/>
    </row>
    <row r="17" spans="1:11" x14ac:dyDescent="0.45">
      <c r="A17" s="2" t="s">
        <v>9</v>
      </c>
      <c r="B17" s="2" t="s">
        <v>23</v>
      </c>
      <c r="C17" s="2">
        <v>0</v>
      </c>
      <c r="D17" s="2">
        <v>0</v>
      </c>
      <c r="E17" s="2">
        <f t="shared" si="0"/>
        <v>0</v>
      </c>
      <c r="F17" s="2">
        <v>0</v>
      </c>
      <c r="G17" s="2">
        <v>0</v>
      </c>
      <c r="H17" s="2">
        <v>3.1659751562630051E-37</v>
      </c>
      <c r="I17" s="2">
        <v>2.2876142845313739E-33</v>
      </c>
      <c r="K17" s="2"/>
    </row>
    <row r="18" spans="1:11" x14ac:dyDescent="0.45">
      <c r="A18" s="2" t="s">
        <v>9</v>
      </c>
      <c r="B18" s="2" t="s">
        <v>24</v>
      </c>
      <c r="C18" s="2">
        <v>5.4756083207646506</v>
      </c>
      <c r="D18" s="2">
        <v>3.6458268974387069</v>
      </c>
      <c r="E18" s="2">
        <f t="shared" si="0"/>
        <v>-1.8297814233259437</v>
      </c>
      <c r="F18" s="2">
        <v>-0.61084640508782129</v>
      </c>
      <c r="G18" s="2">
        <v>-2.0081960876034279</v>
      </c>
      <c r="H18" s="2">
        <v>0.17608748172433719</v>
      </c>
      <c r="I18" s="2">
        <v>0.61317358764096064</v>
      </c>
      <c r="K18" s="2"/>
    </row>
    <row r="19" spans="1:11" x14ac:dyDescent="0.45">
      <c r="A19" s="2" t="s">
        <v>9</v>
      </c>
      <c r="B19" s="2" t="s">
        <v>25</v>
      </c>
      <c r="C19" s="2">
        <v>6.1333429561387636</v>
      </c>
      <c r="D19" s="2">
        <v>8.6206222995056088</v>
      </c>
      <c r="E19" s="2">
        <f t="shared" si="0"/>
        <v>2.4872793433668452</v>
      </c>
      <c r="F19" s="2">
        <v>0.46366986791992898</v>
      </c>
      <c r="G19" s="2">
        <v>-4.0201790762098497E-2</v>
      </c>
      <c r="H19" s="2">
        <v>1.062222849879132</v>
      </c>
      <c r="I19" s="2">
        <v>1.001588416329884</v>
      </c>
      <c r="K19" s="2"/>
    </row>
    <row r="20" spans="1:11" x14ac:dyDescent="0.45">
      <c r="A20" s="8" t="s">
        <v>10</v>
      </c>
      <c r="B20" s="8" t="s">
        <v>17</v>
      </c>
      <c r="C20" s="8">
        <v>0.22036349817030759</v>
      </c>
      <c r="D20" s="8">
        <v>0.18655142103453981</v>
      </c>
      <c r="E20" s="8">
        <f t="shared" si="0"/>
        <v>-3.3812077135767782E-2</v>
      </c>
      <c r="F20" s="8">
        <v>-2.044544446091888E-2</v>
      </c>
      <c r="G20" s="8">
        <v>-3.2209812424221052E-2</v>
      </c>
      <c r="H20" s="8">
        <v>-8.5734385374027829E-3</v>
      </c>
      <c r="I20" s="8">
        <v>2.741661828677501E-2</v>
      </c>
      <c r="K20" s="2"/>
    </row>
    <row r="21" spans="1:11" x14ac:dyDescent="0.45">
      <c r="A21" s="8" t="s">
        <v>10</v>
      </c>
      <c r="B21" s="8" t="s">
        <v>18</v>
      </c>
      <c r="C21" s="8">
        <v>7.0307120173881463</v>
      </c>
      <c r="D21" s="8">
        <v>10.26037415406658</v>
      </c>
      <c r="E21" s="8">
        <f t="shared" si="0"/>
        <v>3.2296621366784342</v>
      </c>
      <c r="F21" s="8">
        <v>-3.392609517919785</v>
      </c>
      <c r="G21" s="8">
        <v>3.0955213059582869</v>
      </c>
      <c r="H21" s="8">
        <v>2.387481572420465</v>
      </c>
      <c r="I21" s="8">
        <v>1.13926877621947</v>
      </c>
      <c r="K21" s="2"/>
    </row>
    <row r="22" spans="1:11" x14ac:dyDescent="0.45">
      <c r="A22" s="8" t="s">
        <v>10</v>
      </c>
      <c r="B22" s="8" t="s">
        <v>19</v>
      </c>
      <c r="C22" s="8">
        <v>181.1304211524135</v>
      </c>
      <c r="D22" s="8">
        <v>170.16481998137721</v>
      </c>
      <c r="E22" s="8">
        <f t="shared" si="0"/>
        <v>-10.965601171036298</v>
      </c>
      <c r="F22" s="8">
        <v>-18.170009447702402</v>
      </c>
      <c r="G22" s="8">
        <v>-17.800476071669689</v>
      </c>
      <c r="H22" s="8">
        <v>0.76333661498892491</v>
      </c>
      <c r="I22" s="8">
        <v>24.241547733346749</v>
      </c>
      <c r="K22" s="2"/>
    </row>
    <row r="23" spans="1:11" x14ac:dyDescent="0.45">
      <c r="A23" s="8" t="s">
        <v>10</v>
      </c>
      <c r="B23" s="8" t="s">
        <v>20</v>
      </c>
      <c r="C23" s="8">
        <v>1.289910280199309</v>
      </c>
      <c r="D23" s="8">
        <v>3.249904767361556</v>
      </c>
      <c r="E23" s="8">
        <f t="shared" si="0"/>
        <v>1.959994487162247</v>
      </c>
      <c r="F23" s="8">
        <v>0.68881472391929077</v>
      </c>
      <c r="G23" s="8">
        <v>0.96245057821136903</v>
      </c>
      <c r="H23" s="8">
        <v>3.171767254742397E-2</v>
      </c>
      <c r="I23" s="8">
        <v>0.27701151248416189</v>
      </c>
      <c r="K23" s="2"/>
    </row>
    <row r="24" spans="1:11" x14ac:dyDescent="0.45">
      <c r="A24" s="8" t="s">
        <v>10</v>
      </c>
      <c r="B24" s="8" t="s">
        <v>21</v>
      </c>
      <c r="C24" s="8">
        <v>110.3493914202037</v>
      </c>
      <c r="D24" s="8">
        <v>130.72049810900191</v>
      </c>
      <c r="E24" s="8">
        <f t="shared" si="0"/>
        <v>20.371106688798207</v>
      </c>
      <c r="F24" s="8">
        <v>-6.7674071444366177</v>
      </c>
      <c r="G24" s="8">
        <v>10.857396002526739</v>
      </c>
      <c r="H24" s="8">
        <v>-0.30958161319299649</v>
      </c>
      <c r="I24" s="8">
        <v>16.590699443901109</v>
      </c>
      <c r="K24" s="2"/>
    </row>
    <row r="25" spans="1:11" x14ac:dyDescent="0.45">
      <c r="A25" s="8" t="s">
        <v>10</v>
      </c>
      <c r="B25" s="8" t="s">
        <v>22</v>
      </c>
      <c r="C25" s="8">
        <v>49.603872139865558</v>
      </c>
      <c r="D25" s="8">
        <v>33.149754443492817</v>
      </c>
      <c r="E25" s="8">
        <f t="shared" si="0"/>
        <v>-16.454117696372741</v>
      </c>
      <c r="F25" s="8">
        <v>-10.177758066090719</v>
      </c>
      <c r="G25" s="8">
        <v>-6.7491985569419128</v>
      </c>
      <c r="H25" s="8">
        <v>-5.1426055652273872</v>
      </c>
      <c r="I25" s="8">
        <v>5.6154444918872892</v>
      </c>
      <c r="K25" s="2"/>
    </row>
    <row r="26" spans="1:11" x14ac:dyDescent="0.45">
      <c r="A26" s="8" t="s">
        <v>10</v>
      </c>
      <c r="B26" s="8" t="s">
        <v>23</v>
      </c>
      <c r="C26" s="8">
        <v>83.445624668154252</v>
      </c>
      <c r="D26" s="8">
        <v>75.954388238000291</v>
      </c>
      <c r="E26" s="8">
        <f t="shared" si="0"/>
        <v>-7.4912364301539611</v>
      </c>
      <c r="F26" s="8">
        <v>-16.280133597397828</v>
      </c>
      <c r="G26" s="8">
        <v>-12.91249307037055</v>
      </c>
      <c r="H26" s="8">
        <v>10.83461314093014</v>
      </c>
      <c r="I26" s="8">
        <v>10.8667770966843</v>
      </c>
      <c r="K26" s="2"/>
    </row>
    <row r="27" spans="1:11" x14ac:dyDescent="0.45">
      <c r="A27" s="8" t="s">
        <v>10</v>
      </c>
      <c r="B27" s="8" t="s">
        <v>24</v>
      </c>
      <c r="C27" s="8">
        <v>225.86303460275161</v>
      </c>
      <c r="D27" s="8">
        <v>138.4678792127736</v>
      </c>
      <c r="E27" s="8">
        <f t="shared" si="0"/>
        <v>-87.395155389978015</v>
      </c>
      <c r="F27" s="8">
        <v>-53.328339712037312</v>
      </c>
      <c r="G27" s="8">
        <v>-43.107032316466572</v>
      </c>
      <c r="H27" s="8">
        <v>-15.60419503387709</v>
      </c>
      <c r="I27" s="8">
        <v>24.644411672402981</v>
      </c>
      <c r="K27" s="2"/>
    </row>
    <row r="28" spans="1:11" x14ac:dyDescent="0.45">
      <c r="A28" s="8" t="s">
        <v>10</v>
      </c>
      <c r="B28" s="8" t="s">
        <v>25</v>
      </c>
      <c r="C28" s="8">
        <v>188.98096108479919</v>
      </c>
      <c r="D28" s="8">
        <v>315.79873419155462</v>
      </c>
      <c r="E28" s="8">
        <f t="shared" si="0"/>
        <v>126.81777310675542</v>
      </c>
      <c r="F28" s="8">
        <v>8.1493334337390557</v>
      </c>
      <c r="G28" s="8">
        <v>51.687063286598267</v>
      </c>
      <c r="H28" s="8">
        <v>32.917554931731239</v>
      </c>
      <c r="I28" s="8">
        <v>34.063821454686718</v>
      </c>
      <c r="K28" s="2"/>
    </row>
    <row r="29" spans="1:11" x14ac:dyDescent="0.45">
      <c r="A29" s="2" t="s">
        <v>11</v>
      </c>
      <c r="B29" s="2" t="s">
        <v>17</v>
      </c>
      <c r="C29" s="2">
        <v>0.85876005369475594</v>
      </c>
      <c r="D29" s="2">
        <v>1.4471885014759021</v>
      </c>
      <c r="E29" s="2">
        <f t="shared" si="0"/>
        <v>0.58842844778114611</v>
      </c>
      <c r="F29" s="2">
        <v>0.38371815716030161</v>
      </c>
      <c r="G29" s="2">
        <v>-0.1765295300506784</v>
      </c>
      <c r="H29" s="2">
        <v>0.2455003184790337</v>
      </c>
      <c r="I29" s="2">
        <v>0.1357395021924897</v>
      </c>
      <c r="K29" s="2"/>
    </row>
    <row r="30" spans="1:11" x14ac:dyDescent="0.45">
      <c r="A30" s="2" t="s">
        <v>11</v>
      </c>
      <c r="B30" s="2" t="s">
        <v>18</v>
      </c>
      <c r="C30" s="2">
        <v>0.77007759271506948</v>
      </c>
      <c r="D30" s="2">
        <v>3.202732972589839</v>
      </c>
      <c r="E30" s="2">
        <f t="shared" si="0"/>
        <v>2.4326553798747694</v>
      </c>
      <c r="F30" s="2">
        <v>-0.34327631201418141</v>
      </c>
      <c r="G30" s="2">
        <v>0.75958122507662174</v>
      </c>
      <c r="H30" s="2">
        <v>1.7860840430091749</v>
      </c>
      <c r="I30" s="2">
        <v>0.23026642380315479</v>
      </c>
      <c r="K30" s="2"/>
    </row>
    <row r="31" spans="1:11" x14ac:dyDescent="0.45">
      <c r="A31" s="2" t="s">
        <v>11</v>
      </c>
      <c r="B31" s="2" t="s">
        <v>19</v>
      </c>
      <c r="C31" s="2">
        <v>103.84882820058181</v>
      </c>
      <c r="D31" s="2">
        <v>77.852268782299944</v>
      </c>
      <c r="E31" s="2">
        <f t="shared" si="0"/>
        <v>-25.996559418281862</v>
      </c>
      <c r="F31" s="2">
        <v>-11.70440977893535</v>
      </c>
      <c r="G31" s="2">
        <v>-23.52190655294774</v>
      </c>
      <c r="H31" s="2">
        <v>-2.994498937971974</v>
      </c>
      <c r="I31" s="2">
        <v>12.224255851573201</v>
      </c>
      <c r="K31" s="2"/>
    </row>
    <row r="32" spans="1:11" x14ac:dyDescent="0.45">
      <c r="A32" s="2" t="s">
        <v>11</v>
      </c>
      <c r="B32" s="2" t="s">
        <v>20</v>
      </c>
      <c r="C32" s="2">
        <v>0.46500044186066941</v>
      </c>
      <c r="D32" s="2">
        <v>1.7870565755245751</v>
      </c>
      <c r="E32" s="2">
        <f t="shared" si="0"/>
        <v>1.3220561336639056</v>
      </c>
      <c r="F32" s="2">
        <v>0.64423219337154902</v>
      </c>
      <c r="G32" s="2">
        <v>0.46699266172308412</v>
      </c>
      <c r="H32" s="2">
        <v>8.1504910183858637E-2</v>
      </c>
      <c r="I32" s="2">
        <v>0.12932636838541359</v>
      </c>
      <c r="K32" s="2"/>
    </row>
    <row r="33" spans="1:11" x14ac:dyDescent="0.45">
      <c r="A33" s="2" t="s">
        <v>11</v>
      </c>
      <c r="B33" s="2" t="s">
        <v>21</v>
      </c>
      <c r="C33" s="2">
        <v>19.537041051605271</v>
      </c>
      <c r="D33" s="2">
        <v>27.210023277143488</v>
      </c>
      <c r="E33" s="2">
        <f t="shared" si="0"/>
        <v>7.6729822255382167</v>
      </c>
      <c r="F33" s="2">
        <v>1.2087266331061131</v>
      </c>
      <c r="G33" s="2">
        <v>4.1708265981005663</v>
      </c>
      <c r="H33" s="2">
        <v>-0.88780762750113262</v>
      </c>
      <c r="I33" s="2">
        <v>3.1812366218326882</v>
      </c>
      <c r="K33" s="2"/>
    </row>
    <row r="34" spans="1:11" x14ac:dyDescent="0.45">
      <c r="A34" s="2" t="s">
        <v>11</v>
      </c>
      <c r="B34" s="2" t="s">
        <v>22</v>
      </c>
      <c r="C34" s="2">
        <v>10.605913733541991</v>
      </c>
      <c r="D34" s="2">
        <v>12.185300201406129</v>
      </c>
      <c r="E34" s="2">
        <f t="shared" si="0"/>
        <v>1.5793864678641381</v>
      </c>
      <c r="F34" s="2">
        <v>-1.7691882034630959</v>
      </c>
      <c r="G34" s="2">
        <v>-0.62290748238527216</v>
      </c>
      <c r="H34" s="2">
        <v>2.4147290970019561</v>
      </c>
      <c r="I34" s="2">
        <v>1.556753056710545</v>
      </c>
      <c r="K34" s="2"/>
    </row>
    <row r="35" spans="1:11" x14ac:dyDescent="0.45">
      <c r="A35" s="2" t="s">
        <v>11</v>
      </c>
      <c r="B35" s="2" t="s">
        <v>23</v>
      </c>
      <c r="C35" s="2">
        <v>28.08275150292928</v>
      </c>
      <c r="D35" s="2">
        <v>17.984252482082539</v>
      </c>
      <c r="E35" s="2">
        <f t="shared" si="0"/>
        <v>-10.098499020846742</v>
      </c>
      <c r="F35" s="2">
        <v>-11.78226655490546</v>
      </c>
      <c r="G35" s="2">
        <v>2.677266189782733</v>
      </c>
      <c r="H35" s="2">
        <v>-4.0111525335308214</v>
      </c>
      <c r="I35" s="2">
        <v>3.0176538778068118</v>
      </c>
      <c r="K35" s="2"/>
    </row>
    <row r="36" spans="1:11" x14ac:dyDescent="0.45">
      <c r="A36" s="2" t="s">
        <v>11</v>
      </c>
      <c r="B36" s="2" t="s">
        <v>24</v>
      </c>
      <c r="C36" s="2">
        <v>46.407621587797372</v>
      </c>
      <c r="D36" s="2">
        <v>39.373164684503521</v>
      </c>
      <c r="E36" s="2">
        <f t="shared" si="0"/>
        <v>-7.0344569032938509</v>
      </c>
      <c r="F36" s="2">
        <v>-10.63485044607893</v>
      </c>
      <c r="G36" s="2">
        <v>-4.8177926279411736</v>
      </c>
      <c r="H36" s="2">
        <v>2.5753399001833581</v>
      </c>
      <c r="I36" s="2">
        <v>5.8428462705428323</v>
      </c>
      <c r="K36" s="2"/>
    </row>
    <row r="37" spans="1:11" x14ac:dyDescent="0.45">
      <c r="A37" s="2" t="s">
        <v>11</v>
      </c>
      <c r="B37" s="2" t="s">
        <v>25</v>
      </c>
      <c r="C37" s="2">
        <v>9.1059660189018974</v>
      </c>
      <c r="D37" s="2">
        <v>10.97455886347287</v>
      </c>
      <c r="E37" s="2">
        <f t="shared" si="0"/>
        <v>1.8685928445709727</v>
      </c>
      <c r="F37" s="2">
        <v>-2.0661729245690932</v>
      </c>
      <c r="G37" s="2">
        <v>1.485838343700435</v>
      </c>
      <c r="H37" s="2">
        <v>1.0722721366671319</v>
      </c>
      <c r="I37" s="2">
        <v>1.376655288772499</v>
      </c>
      <c r="K37" s="2"/>
    </row>
    <row r="38" spans="1:11" x14ac:dyDescent="0.45">
      <c r="A38" s="8" t="s">
        <v>12</v>
      </c>
      <c r="B38" s="8" t="s">
        <v>17</v>
      </c>
      <c r="C38" s="8">
        <v>0.50609456492637217</v>
      </c>
      <c r="D38" s="8">
        <v>0.37059131733769457</v>
      </c>
      <c r="E38" s="8">
        <f t="shared" si="0"/>
        <v>-0.1355032475886776</v>
      </c>
      <c r="F38" s="8">
        <v>-0.15570125737971999</v>
      </c>
      <c r="G38" s="8">
        <v>-9.7549731236397843E-3</v>
      </c>
      <c r="H38" s="8">
        <v>-3.0085111415422149E-2</v>
      </c>
      <c r="I38" s="8">
        <v>6.0038094330104638E-2</v>
      </c>
      <c r="K38" s="2"/>
    </row>
    <row r="39" spans="1:11" x14ac:dyDescent="0.45">
      <c r="A39" s="8" t="s">
        <v>12</v>
      </c>
      <c r="B39" s="8" t="s">
        <v>18</v>
      </c>
      <c r="C39" s="8">
        <v>2.641230218358694</v>
      </c>
      <c r="D39" s="8">
        <v>3.571003186587828</v>
      </c>
      <c r="E39" s="8">
        <f t="shared" si="0"/>
        <v>0.92977296822913402</v>
      </c>
      <c r="F39" s="8">
        <v>0.45187220691427871</v>
      </c>
      <c r="G39" s="8">
        <v>-0.63085737640529616</v>
      </c>
      <c r="H39" s="8">
        <v>0.6894458620866567</v>
      </c>
      <c r="I39" s="8">
        <v>0.41931227563349432</v>
      </c>
      <c r="K39" s="2"/>
    </row>
    <row r="40" spans="1:11" x14ac:dyDescent="0.45">
      <c r="A40" s="8" t="s">
        <v>12</v>
      </c>
      <c r="B40" s="8" t="s">
        <v>19</v>
      </c>
      <c r="C40" s="8">
        <v>199.09526270855099</v>
      </c>
      <c r="D40" s="8">
        <v>244.66200776471501</v>
      </c>
      <c r="E40" s="8">
        <f t="shared" si="0"/>
        <v>45.566745056164024</v>
      </c>
      <c r="F40" s="8">
        <v>16.595190858955831</v>
      </c>
      <c r="G40" s="8">
        <v>-3.5232924483709929</v>
      </c>
      <c r="H40" s="8">
        <v>1.915035552131559</v>
      </c>
      <c r="I40" s="8">
        <v>30.57981109344734</v>
      </c>
      <c r="K40" s="2"/>
    </row>
    <row r="41" spans="1:11" x14ac:dyDescent="0.45">
      <c r="A41" s="8" t="s">
        <v>12</v>
      </c>
      <c r="B41" s="8" t="s">
        <v>20</v>
      </c>
      <c r="C41" s="8">
        <v>4.6733787453987539</v>
      </c>
      <c r="D41" s="8">
        <v>8.8971588850954966</v>
      </c>
      <c r="E41" s="8">
        <f t="shared" si="0"/>
        <v>4.2237801396967427</v>
      </c>
      <c r="F41" s="8">
        <v>-0.60162531365109251</v>
      </c>
      <c r="G41" s="8">
        <v>1.249946087703133</v>
      </c>
      <c r="H41" s="8">
        <v>2.6815815120029711</v>
      </c>
      <c r="I41" s="8">
        <v>0.89387785364173111</v>
      </c>
      <c r="K41" s="2"/>
    </row>
    <row r="42" spans="1:11" x14ac:dyDescent="0.45">
      <c r="A42" s="8" t="s">
        <v>12</v>
      </c>
      <c r="B42" s="8" t="s">
        <v>21</v>
      </c>
      <c r="C42" s="8">
        <v>28.952233338934679</v>
      </c>
      <c r="D42" s="8">
        <v>26.321660205732861</v>
      </c>
      <c r="E42" s="8">
        <f t="shared" si="0"/>
        <v>-2.6305731332018176</v>
      </c>
      <c r="F42" s="8">
        <v>-0.58382522342720888</v>
      </c>
      <c r="G42" s="8">
        <v>-2.0701233050188148</v>
      </c>
      <c r="H42" s="8">
        <v>-3.7911844231204861</v>
      </c>
      <c r="I42" s="8">
        <v>3.8145598183647111</v>
      </c>
      <c r="K42" s="2"/>
    </row>
    <row r="43" spans="1:11" x14ac:dyDescent="0.45">
      <c r="A43" s="8" t="s">
        <v>12</v>
      </c>
      <c r="B43" s="8" t="s">
        <v>22</v>
      </c>
      <c r="C43" s="8">
        <v>19.00377368890231</v>
      </c>
      <c r="D43" s="8">
        <v>34.960851833180314</v>
      </c>
      <c r="E43" s="8">
        <f t="shared" si="0"/>
        <v>15.957078144278004</v>
      </c>
      <c r="F43" s="8">
        <v>4.6585560350994504</v>
      </c>
      <c r="G43" s="8">
        <v>0.25426307799016828</v>
      </c>
      <c r="H43" s="8">
        <v>7.4243317781209894</v>
      </c>
      <c r="I43" s="8">
        <v>3.6199272530674231</v>
      </c>
      <c r="K43" s="2"/>
    </row>
    <row r="44" spans="1:11" x14ac:dyDescent="0.45">
      <c r="A44" s="8" t="s">
        <v>12</v>
      </c>
      <c r="B44" s="8" t="s">
        <v>23</v>
      </c>
      <c r="C44" s="8">
        <v>14.76829594479427</v>
      </c>
      <c r="D44" s="8">
        <v>13.19372461903915</v>
      </c>
      <c r="E44" s="8">
        <f t="shared" si="0"/>
        <v>-1.5745713257551195</v>
      </c>
      <c r="F44" s="8">
        <v>-1.72722225797364</v>
      </c>
      <c r="G44" s="8">
        <v>2.1471932031412771E-2</v>
      </c>
      <c r="H44" s="8">
        <v>-1.7978137092494859</v>
      </c>
      <c r="I44" s="8">
        <v>1.92899270943658</v>
      </c>
      <c r="K44" s="2"/>
    </row>
    <row r="45" spans="1:11" x14ac:dyDescent="0.45">
      <c r="A45" s="8" t="s">
        <v>12</v>
      </c>
      <c r="B45" s="8" t="s">
        <v>24</v>
      </c>
      <c r="C45" s="8">
        <v>24.515413037360439</v>
      </c>
      <c r="D45" s="8">
        <v>20.127138494198508</v>
      </c>
      <c r="E45" s="8">
        <f t="shared" si="0"/>
        <v>-4.3882745431619306</v>
      </c>
      <c r="F45" s="8">
        <v>-3.9250062468585032</v>
      </c>
      <c r="G45" s="8">
        <v>0.71527726875338371</v>
      </c>
      <c r="H45" s="8">
        <v>-4.2315276415622396</v>
      </c>
      <c r="I45" s="8">
        <v>3.0529820765054301</v>
      </c>
      <c r="K45" s="2"/>
    </row>
    <row r="46" spans="1:11" x14ac:dyDescent="0.45">
      <c r="A46" s="8" t="s">
        <v>12</v>
      </c>
      <c r="B46" s="8" t="s">
        <v>25</v>
      </c>
      <c r="C46" s="8">
        <v>68.354369869143724</v>
      </c>
      <c r="D46" s="8">
        <v>113.77923067031729</v>
      </c>
      <c r="E46" s="8">
        <f t="shared" si="0"/>
        <v>45.424860801173566</v>
      </c>
      <c r="F46" s="8">
        <v>9.0110801551363444</v>
      </c>
      <c r="G46" s="8">
        <v>18.46502186059061</v>
      </c>
      <c r="H46" s="8">
        <v>5.7182501497491796</v>
      </c>
      <c r="I46" s="8">
        <v>12.23050863569742</v>
      </c>
      <c r="K46" s="2"/>
    </row>
    <row r="47" spans="1:11" x14ac:dyDescent="0.45">
      <c r="A47" s="2" t="s">
        <v>13</v>
      </c>
      <c r="B47" s="2" t="s">
        <v>17</v>
      </c>
      <c r="C47" s="2">
        <v>0.28181459886011723</v>
      </c>
      <c r="D47" s="2">
        <v>0.24287159111532119</v>
      </c>
      <c r="E47" s="2">
        <f t="shared" si="0"/>
        <v>-3.8943007744796032E-2</v>
      </c>
      <c r="F47" s="2">
        <v>-9.2997433447214367E-2</v>
      </c>
      <c r="G47" s="2">
        <v>-3.8826217667447309E-2</v>
      </c>
      <c r="H47" s="2">
        <v>5.7345512017721798E-2</v>
      </c>
      <c r="I47" s="2">
        <v>3.5535131352143978E-2</v>
      </c>
      <c r="K47" s="2"/>
    </row>
    <row r="48" spans="1:11" x14ac:dyDescent="0.45">
      <c r="A48" s="2" t="s">
        <v>13</v>
      </c>
      <c r="B48" s="2" t="s">
        <v>18</v>
      </c>
      <c r="C48" s="2">
        <v>2.6495391577645329</v>
      </c>
      <c r="D48" s="2">
        <v>2.4008841053321412</v>
      </c>
      <c r="E48" s="2">
        <f t="shared" si="0"/>
        <v>-0.24865505243239161</v>
      </c>
      <c r="F48" s="2">
        <v>-0.60273073868808447</v>
      </c>
      <c r="G48" s="2">
        <v>-0.9317488745542577</v>
      </c>
      <c r="H48" s="2">
        <v>0.95569386845763149</v>
      </c>
      <c r="I48" s="2">
        <v>0.33013069235231918</v>
      </c>
      <c r="K48" s="2"/>
    </row>
    <row r="49" spans="1:11" x14ac:dyDescent="0.45">
      <c r="A49" s="2" t="s">
        <v>13</v>
      </c>
      <c r="B49" s="2" t="s">
        <v>19</v>
      </c>
      <c r="C49" s="2">
        <v>44.038244096634578</v>
      </c>
      <c r="D49" s="2">
        <v>33.46484464043494</v>
      </c>
      <c r="E49" s="2">
        <f t="shared" si="0"/>
        <v>-10.573399456199638</v>
      </c>
      <c r="F49" s="2">
        <v>-17.356736766234562</v>
      </c>
      <c r="G49" s="2">
        <v>-2.8357839104869251</v>
      </c>
      <c r="H49" s="2">
        <v>4.3065705481980698</v>
      </c>
      <c r="I49" s="2">
        <v>5.3125506723237921</v>
      </c>
      <c r="K49" s="2"/>
    </row>
    <row r="50" spans="1:11" x14ac:dyDescent="0.45">
      <c r="A50" s="2" t="s">
        <v>13</v>
      </c>
      <c r="B50" s="2" t="s">
        <v>20</v>
      </c>
      <c r="C50" s="2">
        <v>0.74180782678744572</v>
      </c>
      <c r="D50" s="2">
        <v>0.74654271206131795</v>
      </c>
      <c r="E50" s="2">
        <f t="shared" si="0"/>
        <v>4.7348852738722247E-3</v>
      </c>
      <c r="F50" s="2">
        <v>-0.2004312777105007</v>
      </c>
      <c r="G50" s="2">
        <v>0.1689999386947269</v>
      </c>
      <c r="H50" s="2">
        <v>-6.4270139417664907E-2</v>
      </c>
      <c r="I50" s="2">
        <v>0.1004363637073111</v>
      </c>
      <c r="K50" s="2"/>
    </row>
    <row r="51" spans="1:11" x14ac:dyDescent="0.45">
      <c r="A51" s="2" t="s">
        <v>13</v>
      </c>
      <c r="B51" s="2" t="s">
        <v>21</v>
      </c>
      <c r="C51" s="2">
        <v>21.424918106108152</v>
      </c>
      <c r="D51" s="2">
        <v>24.460550718080619</v>
      </c>
      <c r="E51" s="2">
        <f t="shared" si="0"/>
        <v>3.035632611972467</v>
      </c>
      <c r="F51" s="2">
        <v>-2.825528841637873</v>
      </c>
      <c r="G51" s="2">
        <v>0.62138111989706923</v>
      </c>
      <c r="H51" s="2">
        <v>2.1039575484773589</v>
      </c>
      <c r="I51" s="2">
        <v>3.1358227852359439</v>
      </c>
      <c r="K51" s="2"/>
    </row>
    <row r="52" spans="1:11" x14ac:dyDescent="0.45">
      <c r="A52" s="2" t="s">
        <v>13</v>
      </c>
      <c r="B52" s="2" t="s">
        <v>22</v>
      </c>
      <c r="C52" s="2">
        <v>11.679606042284609</v>
      </c>
      <c r="D52" s="2">
        <v>11.6288419303013</v>
      </c>
      <c r="E52" s="2">
        <f t="shared" si="0"/>
        <v>-5.0764111983308879E-2</v>
      </c>
      <c r="F52" s="2">
        <v>-2.5215356562084739</v>
      </c>
      <c r="G52" s="2">
        <v>-1.3728020631811411</v>
      </c>
      <c r="H52" s="2">
        <v>2.2408541527315622</v>
      </c>
      <c r="I52" s="2">
        <v>1.602719454674723</v>
      </c>
      <c r="K52" s="2"/>
    </row>
    <row r="53" spans="1:11" x14ac:dyDescent="0.45">
      <c r="A53" s="2" t="s">
        <v>13</v>
      </c>
      <c r="B53" s="2" t="s">
        <v>23</v>
      </c>
      <c r="C53" s="2">
        <v>73.273152091762654</v>
      </c>
      <c r="D53" s="2">
        <v>64.206770765125867</v>
      </c>
      <c r="E53" s="2">
        <f t="shared" si="0"/>
        <v>-9.0663813266367868</v>
      </c>
      <c r="F53" s="2">
        <v>-19.414053393307331</v>
      </c>
      <c r="G53" s="2">
        <v>-9.6672295856905688</v>
      </c>
      <c r="H53" s="2">
        <v>10.72052771711885</v>
      </c>
      <c r="I53" s="2">
        <v>9.2943739352423265</v>
      </c>
      <c r="K53" s="2"/>
    </row>
    <row r="54" spans="1:11" x14ac:dyDescent="0.45">
      <c r="A54" s="2" t="s">
        <v>13</v>
      </c>
      <c r="B54" s="2" t="s">
        <v>24</v>
      </c>
      <c r="C54" s="2">
        <v>36.588564441425</v>
      </c>
      <c r="D54" s="2">
        <v>19.01763740330809</v>
      </c>
      <c r="E54" s="2">
        <f t="shared" si="0"/>
        <v>-17.57092703811691</v>
      </c>
      <c r="F54" s="2">
        <v>-17.671041885569629</v>
      </c>
      <c r="G54" s="2">
        <v>-5.232263806624287</v>
      </c>
      <c r="H54" s="2">
        <v>1.6733940377818071</v>
      </c>
      <c r="I54" s="2">
        <v>3.658984616295176</v>
      </c>
      <c r="K54" s="2"/>
    </row>
    <row r="55" spans="1:11" x14ac:dyDescent="0.45">
      <c r="A55" s="2" t="s">
        <v>13</v>
      </c>
      <c r="B55" s="2" t="s">
        <v>25</v>
      </c>
      <c r="C55" s="2">
        <v>5.7737532801280942</v>
      </c>
      <c r="D55" s="2">
        <v>9.8942054849604606</v>
      </c>
      <c r="E55" s="2">
        <f t="shared" si="0"/>
        <v>4.1204522048323664</v>
      </c>
      <c r="F55" s="2">
        <v>0.57250947635545257</v>
      </c>
      <c r="G55" s="2">
        <v>2.1630934013139469</v>
      </c>
      <c r="H55" s="2">
        <v>0.33541038525709899</v>
      </c>
      <c r="I55" s="2">
        <v>1.0494389419058561</v>
      </c>
      <c r="K55" s="2"/>
    </row>
    <row r="56" spans="1:11" x14ac:dyDescent="0.45">
      <c r="A56" s="8" t="s">
        <v>14</v>
      </c>
      <c r="B56" s="8" t="s">
        <v>17</v>
      </c>
      <c r="C56" s="8">
        <v>2.4550782468936458</v>
      </c>
      <c r="D56" s="8">
        <v>1.7405551769760221</v>
      </c>
      <c r="E56" s="8">
        <f t="shared" si="0"/>
        <v>-0.71452306991762371</v>
      </c>
      <c r="F56" s="8">
        <v>-1.036938887069107</v>
      </c>
      <c r="G56" s="8">
        <v>-8.4492460805980746E-2</v>
      </c>
      <c r="H56" s="8">
        <v>0.1223536917474564</v>
      </c>
      <c r="I56" s="8">
        <v>0.28455458621000751</v>
      </c>
      <c r="K56" s="2"/>
    </row>
    <row r="57" spans="1:11" x14ac:dyDescent="0.45">
      <c r="A57" s="8" t="s">
        <v>14</v>
      </c>
      <c r="B57" s="8" t="s">
        <v>18</v>
      </c>
      <c r="C57" s="8">
        <v>7.6211500715479383</v>
      </c>
      <c r="D57" s="8">
        <v>5.2508996810605435</v>
      </c>
      <c r="E57" s="8">
        <f t="shared" si="0"/>
        <v>-2.3702503904873948</v>
      </c>
      <c r="F57" s="8">
        <v>-3.9567480223148559</v>
      </c>
      <c r="G57" s="8">
        <v>-0.99579514331838204</v>
      </c>
      <c r="H57" s="8">
        <v>1.7163595650170891</v>
      </c>
      <c r="I57" s="8">
        <v>0.86593321012875246</v>
      </c>
      <c r="K57" s="2"/>
    </row>
    <row r="58" spans="1:11" x14ac:dyDescent="0.45">
      <c r="A58" s="8" t="s">
        <v>14</v>
      </c>
      <c r="B58" s="8" t="s">
        <v>19</v>
      </c>
      <c r="C58" s="8">
        <v>122.38004831712399</v>
      </c>
      <c r="D58" s="8">
        <v>102.9358547911597</v>
      </c>
      <c r="E58" s="8">
        <f t="shared" si="0"/>
        <v>-19.444193525964295</v>
      </c>
      <c r="F58" s="8">
        <v>-43.531032286046091</v>
      </c>
      <c r="G58" s="8">
        <v>-0.56642033275347448</v>
      </c>
      <c r="H58" s="8">
        <v>9.1446945477651802</v>
      </c>
      <c r="I58" s="8">
        <v>15.50856454507022</v>
      </c>
      <c r="K58" s="2"/>
    </row>
    <row r="59" spans="1:11" x14ac:dyDescent="0.45">
      <c r="A59" s="8" t="s">
        <v>14</v>
      </c>
      <c r="B59" s="8" t="s">
        <v>20</v>
      </c>
      <c r="C59" s="8">
        <v>1.8835539364912841</v>
      </c>
      <c r="D59" s="8">
        <v>1.2586392308879799</v>
      </c>
      <c r="E59" s="8">
        <f t="shared" si="0"/>
        <v>-0.6249147056033042</v>
      </c>
      <c r="F59" s="8">
        <v>-0.85009115530642332</v>
      </c>
      <c r="G59" s="8">
        <v>9.9690830092014404E-2</v>
      </c>
      <c r="H59" s="8">
        <v>-8.7318735820967747E-2</v>
      </c>
      <c r="I59" s="8">
        <v>0.21280435543207321</v>
      </c>
      <c r="K59" s="2"/>
    </row>
    <row r="60" spans="1:11" x14ac:dyDescent="0.45">
      <c r="A60" s="8" t="s">
        <v>14</v>
      </c>
      <c r="B60" s="8" t="s">
        <v>21</v>
      </c>
      <c r="C60" s="8">
        <v>44.58988137915663</v>
      </c>
      <c r="D60" s="8">
        <v>49.459380312231907</v>
      </c>
      <c r="E60" s="8">
        <f t="shared" si="0"/>
        <v>4.8694989330752776</v>
      </c>
      <c r="F60" s="8">
        <v>-5.4257977973613238</v>
      </c>
      <c r="G60" s="8">
        <v>0.53238984640595088</v>
      </c>
      <c r="H60" s="8">
        <v>3.2753088322475441</v>
      </c>
      <c r="I60" s="8">
        <v>6.4875980517831104</v>
      </c>
      <c r="K60" s="2"/>
    </row>
    <row r="61" spans="1:11" x14ac:dyDescent="0.45">
      <c r="A61" s="8" t="s">
        <v>14</v>
      </c>
      <c r="B61" s="8" t="s">
        <v>22</v>
      </c>
      <c r="C61" s="8">
        <v>20.010302352513531</v>
      </c>
      <c r="D61" s="8">
        <v>27.48158710725065</v>
      </c>
      <c r="E61" s="8">
        <f t="shared" si="0"/>
        <v>7.4712847547371197</v>
      </c>
      <c r="F61" s="8">
        <v>-1.5514075726062</v>
      </c>
      <c r="G61" s="8">
        <v>1.0782643683958559</v>
      </c>
      <c r="H61" s="8">
        <v>4.6951065962647291</v>
      </c>
      <c r="I61" s="8">
        <v>3.249321362682736</v>
      </c>
      <c r="K61" s="2"/>
    </row>
    <row r="62" spans="1:11" x14ac:dyDescent="0.45">
      <c r="A62" s="8" t="s">
        <v>14</v>
      </c>
      <c r="B62" s="8" t="s">
        <v>23</v>
      </c>
      <c r="C62" s="8">
        <v>38.324979450092172</v>
      </c>
      <c r="D62" s="8">
        <v>62.890743821698351</v>
      </c>
      <c r="E62" s="8">
        <f t="shared" si="0"/>
        <v>24.565764371606178</v>
      </c>
      <c r="F62" s="8">
        <v>8.80829637735728</v>
      </c>
      <c r="G62" s="8">
        <v>3.0971114106982398</v>
      </c>
      <c r="H62" s="8">
        <v>5.8193398980593862</v>
      </c>
      <c r="I62" s="8">
        <v>6.8410166854912431</v>
      </c>
      <c r="K62" s="2"/>
    </row>
    <row r="63" spans="1:11" x14ac:dyDescent="0.45">
      <c r="A63" s="8" t="s">
        <v>14</v>
      </c>
      <c r="B63" s="8" t="s">
        <v>24</v>
      </c>
      <c r="C63" s="8">
        <v>122.0324574462398</v>
      </c>
      <c r="D63" s="8">
        <v>79.611696381896806</v>
      </c>
      <c r="E63" s="8">
        <f t="shared" si="0"/>
        <v>-42.420761064342997</v>
      </c>
      <c r="F63" s="8">
        <v>-44.362751967997191</v>
      </c>
      <c r="G63" s="8">
        <v>-5.5984804999212496</v>
      </c>
      <c r="H63" s="8">
        <v>-6.1678822272751406</v>
      </c>
      <c r="I63" s="8">
        <v>13.70835363085045</v>
      </c>
      <c r="K63" s="2"/>
    </row>
    <row r="64" spans="1:11" x14ac:dyDescent="0.45">
      <c r="A64" s="8" t="s">
        <v>14</v>
      </c>
      <c r="B64" s="8" t="s">
        <v>25</v>
      </c>
      <c r="C64" s="8">
        <v>35.720688854669731</v>
      </c>
      <c r="D64" s="8">
        <v>47.927743112807896</v>
      </c>
      <c r="E64" s="8">
        <f t="shared" si="0"/>
        <v>12.207054258138164</v>
      </c>
      <c r="F64" s="8">
        <v>-3.5256878203888711</v>
      </c>
      <c r="G64" s="8">
        <v>3.7754297853727321</v>
      </c>
      <c r="H64" s="8">
        <v>6.2240569415345073</v>
      </c>
      <c r="I64" s="8">
        <v>5.7332553516198113</v>
      </c>
      <c r="K64" s="2"/>
    </row>
    <row r="65" spans="1:11" x14ac:dyDescent="0.45">
      <c r="A65" s="2" t="s">
        <v>15</v>
      </c>
      <c r="B65" s="2" t="s">
        <v>17</v>
      </c>
      <c r="C65" s="2">
        <v>0.530060033895004</v>
      </c>
      <c r="D65" s="2">
        <v>0.4116787995854384</v>
      </c>
      <c r="E65" s="2">
        <f t="shared" si="0"/>
        <v>-0.1183812343095656</v>
      </c>
      <c r="F65" s="2">
        <v>-3.6899477242146879E-2</v>
      </c>
      <c r="G65" s="2">
        <v>-0.1415856714361565</v>
      </c>
      <c r="H65" s="2">
        <v>-3.4594144454823191E-3</v>
      </c>
      <c r="I65" s="2">
        <v>6.356332881422018E-2</v>
      </c>
      <c r="K65" s="2"/>
    </row>
    <row r="66" spans="1:11" x14ac:dyDescent="0.45">
      <c r="A66" s="2" t="s">
        <v>15</v>
      </c>
      <c r="B66" s="2" t="s">
        <v>18</v>
      </c>
      <c r="C66" s="2">
        <v>1.311338554391057</v>
      </c>
      <c r="D66" s="2">
        <v>1.9742536989815751</v>
      </c>
      <c r="E66" s="2">
        <f t="shared" si="0"/>
        <v>0.66291514459051815</v>
      </c>
      <c r="F66" s="2">
        <v>-0.36334430272093188</v>
      </c>
      <c r="G66" s="2">
        <v>1.8894913801595609E-2</v>
      </c>
      <c r="H66" s="2">
        <v>0.79457472346330027</v>
      </c>
      <c r="I66" s="2">
        <v>0.21278981004655509</v>
      </c>
      <c r="K66" s="2"/>
    </row>
    <row r="67" spans="1:11" x14ac:dyDescent="0.45">
      <c r="A67" s="2" t="s">
        <v>15</v>
      </c>
      <c r="B67" s="2" t="s">
        <v>19</v>
      </c>
      <c r="C67" s="2">
        <v>72.725636713683869</v>
      </c>
      <c r="D67" s="2">
        <v>59.429679834096945</v>
      </c>
      <c r="E67" s="2">
        <f t="shared" ref="E67:E73" si="1">D67-C67</f>
        <v>-13.295956879586925</v>
      </c>
      <c r="F67" s="2">
        <v>-33.317236923859099</v>
      </c>
      <c r="G67" s="2">
        <v>7.1202445536296621E-2</v>
      </c>
      <c r="H67" s="2">
        <v>10.875527315215569</v>
      </c>
      <c r="I67" s="2">
        <v>9.0745502835203258</v>
      </c>
      <c r="K67" s="2"/>
    </row>
    <row r="68" spans="1:11" x14ac:dyDescent="0.45">
      <c r="A68" s="2" t="s">
        <v>15</v>
      </c>
      <c r="B68" s="2" t="s">
        <v>20</v>
      </c>
      <c r="C68" s="2">
        <v>0.33886439575814431</v>
      </c>
      <c r="D68" s="2">
        <v>0.30803213689411058</v>
      </c>
      <c r="E68" s="2">
        <f t="shared" si="1"/>
        <v>-3.0832258864033735E-2</v>
      </c>
      <c r="F68" s="2">
        <v>-0.19048992117887359</v>
      </c>
      <c r="G68" s="2">
        <v>8.0911068708712827E-2</v>
      </c>
      <c r="H68" s="2">
        <v>3.6874229446996712E-2</v>
      </c>
      <c r="I68" s="2">
        <v>4.1872364159130267E-2</v>
      </c>
      <c r="K68" s="2"/>
    </row>
    <row r="69" spans="1:11" x14ac:dyDescent="0.45">
      <c r="A69" s="2" t="s">
        <v>15</v>
      </c>
      <c r="B69" s="2" t="s">
        <v>21</v>
      </c>
      <c r="C69" s="2">
        <v>11.38053819730133</v>
      </c>
      <c r="D69" s="2">
        <v>11.81137084900455</v>
      </c>
      <c r="E69" s="2">
        <f t="shared" si="1"/>
        <v>0.43083265170321994</v>
      </c>
      <c r="F69" s="2">
        <v>-0.95860961818921708</v>
      </c>
      <c r="G69" s="2">
        <v>-0.89653906741656342</v>
      </c>
      <c r="H69" s="2">
        <v>0.69438935861651108</v>
      </c>
      <c r="I69" s="2">
        <v>1.5915919786924819</v>
      </c>
      <c r="K69" s="2"/>
    </row>
    <row r="70" spans="1:11" x14ac:dyDescent="0.45">
      <c r="A70" s="2" t="s">
        <v>15</v>
      </c>
      <c r="B70" s="2" t="s">
        <v>22</v>
      </c>
      <c r="C70" s="2">
        <v>8.8550459484983488</v>
      </c>
      <c r="D70" s="2">
        <v>13.93476045781391</v>
      </c>
      <c r="E70" s="2">
        <f t="shared" si="1"/>
        <v>5.0797145093155613</v>
      </c>
      <c r="F70" s="2">
        <v>-0.27356046518297578</v>
      </c>
      <c r="G70" s="2">
        <v>0.36349831508853298</v>
      </c>
      <c r="H70" s="2">
        <v>3.450968522337361</v>
      </c>
      <c r="I70" s="2">
        <v>1.538808137072639</v>
      </c>
      <c r="K70" s="2"/>
    </row>
    <row r="71" spans="1:11" x14ac:dyDescent="0.45">
      <c r="A71" s="2" t="s">
        <v>15</v>
      </c>
      <c r="B71" s="2" t="s">
        <v>23</v>
      </c>
      <c r="C71" s="2">
        <v>85.401349252501021</v>
      </c>
      <c r="D71" s="2">
        <v>103.8252036743326</v>
      </c>
      <c r="E71" s="2">
        <f t="shared" si="1"/>
        <v>18.423854421831578</v>
      </c>
      <c r="F71" s="2">
        <v>-20.592696413899962</v>
      </c>
      <c r="G71" s="2">
        <v>10.970441440077099</v>
      </c>
      <c r="H71" s="2">
        <v>15.192012887610179</v>
      </c>
      <c r="I71" s="2">
        <v>12.85409650804414</v>
      </c>
      <c r="K71" s="2"/>
    </row>
    <row r="72" spans="1:11" x14ac:dyDescent="0.45">
      <c r="A72" s="2" t="s">
        <v>15</v>
      </c>
      <c r="B72" s="2" t="s">
        <v>24</v>
      </c>
      <c r="C72" s="2">
        <v>21.634305301131999</v>
      </c>
      <c r="D72" s="2">
        <v>10.918935665221591</v>
      </c>
      <c r="E72" s="2">
        <f t="shared" si="1"/>
        <v>-10.715369635910408</v>
      </c>
      <c r="F72" s="2">
        <v>-7.6227425251187579</v>
      </c>
      <c r="G72" s="2">
        <v>-2.7356199613269858</v>
      </c>
      <c r="H72" s="2">
        <v>-2.4679911801640628</v>
      </c>
      <c r="I72" s="2">
        <v>2.110984030699397</v>
      </c>
      <c r="K72" s="2"/>
    </row>
    <row r="73" spans="1:11" x14ac:dyDescent="0.45">
      <c r="A73" s="2" t="s">
        <v>15</v>
      </c>
      <c r="B73" s="2" t="s">
        <v>25</v>
      </c>
      <c r="C73" s="2">
        <v>12.76879343681513</v>
      </c>
      <c r="D73" s="2">
        <v>15.16352766549813</v>
      </c>
      <c r="E73" s="2">
        <f t="shared" si="1"/>
        <v>2.3947342286829993</v>
      </c>
      <c r="F73" s="2">
        <v>-3.603225125181877</v>
      </c>
      <c r="G73" s="2">
        <v>2.388071329605959</v>
      </c>
      <c r="H73" s="2">
        <v>1.689705985714709</v>
      </c>
      <c r="I73" s="2">
        <v>1.9201820385442041</v>
      </c>
      <c r="K73" s="2"/>
    </row>
    <row r="74" spans="1:11" x14ac:dyDescent="0.45">
      <c r="B74" s="2" t="s">
        <v>30</v>
      </c>
      <c r="C74" s="2">
        <f>SUM(C1:C73)</f>
        <v>2827.3664633330395</v>
      </c>
      <c r="D74" s="2">
        <f t="shared" ref="D74:I74" si="2">SUM(D1:D73)</f>
        <v>2944.2974154445083</v>
      </c>
      <c r="E74" s="2">
        <f t="shared" si="2"/>
        <v>116.93095211146911</v>
      </c>
      <c r="F74" s="2">
        <f t="shared" si="2"/>
        <v>-430.47599536478486</v>
      </c>
      <c r="G74" s="2">
        <f t="shared" si="2"/>
        <v>-36.274310323427876</v>
      </c>
      <c r="H74" s="2">
        <f t="shared" si="2"/>
        <v>190.4807445451363</v>
      </c>
      <c r="I74" s="2">
        <f t="shared" si="2"/>
        <v>393.20051325454534</v>
      </c>
      <c r="K7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7B5BD-9244-4C87-82F6-81CA753B307F}">
  <dimension ref="B2:N40"/>
  <sheetViews>
    <sheetView topLeftCell="B1" zoomScaleNormal="100" workbookViewId="0">
      <selection activeCell="M7" sqref="M7"/>
    </sheetView>
  </sheetViews>
  <sheetFormatPr defaultRowHeight="14.25" x14ac:dyDescent="0.45"/>
  <cols>
    <col min="3" max="6" width="10" bestFit="1" customWidth="1"/>
    <col min="7" max="8" width="9.59765625" bestFit="1" customWidth="1"/>
    <col min="9" max="11" width="10" bestFit="1" customWidth="1"/>
    <col min="12" max="12" width="9.3984375" bestFit="1" customWidth="1"/>
    <col min="14" max="14" width="9.59765625" bestFit="1" customWidth="1"/>
  </cols>
  <sheetData>
    <row r="2" spans="2:14" x14ac:dyDescent="0.45">
      <c r="B2">
        <v>2017</v>
      </c>
    </row>
    <row r="3" spans="2:14" x14ac:dyDescent="0.45">
      <c r="B3" s="9"/>
      <c r="C3" s="9" t="s">
        <v>8</v>
      </c>
      <c r="D3" s="9" t="s">
        <v>9</v>
      </c>
      <c r="E3" s="9" t="s">
        <v>10</v>
      </c>
      <c r="F3" s="9" t="s">
        <v>11</v>
      </c>
      <c r="G3" s="9" t="s">
        <v>12</v>
      </c>
      <c r="H3" s="9" t="s">
        <v>13</v>
      </c>
      <c r="I3" s="9" t="s">
        <v>14</v>
      </c>
      <c r="J3" s="9" t="s">
        <v>15</v>
      </c>
      <c r="K3" s="9" t="s">
        <v>31</v>
      </c>
      <c r="L3" s="12"/>
      <c r="M3" s="9" t="s">
        <v>32</v>
      </c>
    </row>
    <row r="4" spans="2:14" x14ac:dyDescent="0.45">
      <c r="B4" s="9" t="s">
        <v>8</v>
      </c>
      <c r="C4" s="11">
        <v>431.30651578673388</v>
      </c>
      <c r="D4" s="11">
        <v>0.28634246657957818</v>
      </c>
      <c r="E4" s="11">
        <v>53.589122290047612</v>
      </c>
      <c r="F4" s="11">
        <v>0.70312105500704936</v>
      </c>
      <c r="G4" s="11">
        <v>10.650767669533961</v>
      </c>
      <c r="H4" s="11">
        <v>5.762861072126447</v>
      </c>
      <c r="I4" s="11">
        <v>98.227780222687883</v>
      </c>
      <c r="J4" s="11">
        <v>2.194630421964153</v>
      </c>
      <c r="K4" s="11">
        <v>103.2852937844914</v>
      </c>
      <c r="L4" s="11"/>
      <c r="M4" s="11">
        <v>515.07278481343371</v>
      </c>
    </row>
    <row r="5" spans="2:14" x14ac:dyDescent="0.45">
      <c r="B5" s="9" t="s">
        <v>9</v>
      </c>
      <c r="C5" s="11">
        <v>0.75272338497869395</v>
      </c>
      <c r="D5" s="11">
        <v>19.73461768956976</v>
      </c>
      <c r="E5" s="11">
        <v>56.495318332101178</v>
      </c>
      <c r="F5" s="11">
        <v>91.762347639493001</v>
      </c>
      <c r="G5" s="11">
        <v>39.326079753168578</v>
      </c>
      <c r="H5" s="11">
        <v>0.15534765463851771</v>
      </c>
      <c r="I5" s="11">
        <v>0.77052387880574158</v>
      </c>
      <c r="J5" s="11">
        <v>6.4969059656147923E-2</v>
      </c>
      <c r="K5" s="11">
        <v>49.909050869140152</v>
      </c>
      <c r="L5" s="11"/>
      <c r="M5" s="11">
        <v>7.7244865733488286</v>
      </c>
    </row>
    <row r="6" spans="2:14" x14ac:dyDescent="0.45">
      <c r="B6" s="9" t="s">
        <v>10</v>
      </c>
      <c r="C6" s="11">
        <v>31.4436527114973</v>
      </c>
      <c r="D6" s="11">
        <v>4.8285205072413282</v>
      </c>
      <c r="E6" s="11">
        <v>470.03165951581269</v>
      </c>
      <c r="F6" s="11">
        <v>11.71316416369719</v>
      </c>
      <c r="G6" s="11">
        <v>228.54041694763399</v>
      </c>
      <c r="H6" s="11">
        <v>34.733957114761402</v>
      </c>
      <c r="I6" s="11">
        <v>72.885978865859826</v>
      </c>
      <c r="J6" s="11">
        <v>15.64094622277611</v>
      </c>
      <c r="K6" s="11">
        <v>331.86652240189483</v>
      </c>
      <c r="L6" s="11"/>
      <c r="M6" s="11">
        <v>453.07059754199082</v>
      </c>
    </row>
    <row r="7" spans="2:14" x14ac:dyDescent="0.45">
      <c r="B7" s="9" t="s">
        <v>11</v>
      </c>
      <c r="C7" s="11">
        <v>62.823193662972898</v>
      </c>
      <c r="D7" s="11">
        <v>10.039419132461489</v>
      </c>
      <c r="E7" s="11">
        <v>209.3603088232031</v>
      </c>
      <c r="F7" s="11">
        <v>260.12749028379471</v>
      </c>
      <c r="G7" s="11">
        <v>34.089217066764427</v>
      </c>
      <c r="H7" s="11">
        <v>62.498715338934858</v>
      </c>
      <c r="I7" s="11">
        <v>130.42808893378631</v>
      </c>
      <c r="J7" s="11">
        <v>53.683728028936322</v>
      </c>
      <c r="K7" s="11">
        <v>50.714825622430233</v>
      </c>
      <c r="L7" s="11"/>
      <c r="M7" s="11">
        <v>302.07144162009178</v>
      </c>
    </row>
    <row r="8" spans="2:14" x14ac:dyDescent="0.45">
      <c r="B8" s="9" t="s">
        <v>12</v>
      </c>
      <c r="C8" s="11">
        <v>4.3839932277373546</v>
      </c>
      <c r="D8" s="11">
        <v>3.8405744291057999</v>
      </c>
      <c r="E8" s="11">
        <v>1.995508970226876</v>
      </c>
      <c r="F8" s="11">
        <v>2.2210381161814299</v>
      </c>
      <c r="G8" s="11">
        <v>20.79332797071508</v>
      </c>
      <c r="H8" s="11">
        <v>8.5122993382047323</v>
      </c>
      <c r="I8" s="11">
        <v>15.2566313624106</v>
      </c>
      <c r="J8" s="11">
        <v>2.96623650035274</v>
      </c>
      <c r="K8" s="11">
        <v>1.2229777814987151</v>
      </c>
      <c r="L8" s="11"/>
      <c r="M8" s="11">
        <v>436.23409795915097</v>
      </c>
    </row>
    <row r="9" spans="2:14" x14ac:dyDescent="0.45">
      <c r="B9" s="9" t="s">
        <v>13</v>
      </c>
      <c r="C9" s="11">
        <v>25.285887367173292</v>
      </c>
      <c r="D9" s="11">
        <v>1.5127478883673899</v>
      </c>
      <c r="E9" s="11">
        <v>48.358439891744432</v>
      </c>
      <c r="F9" s="11">
        <v>6.5985707843562054</v>
      </c>
      <c r="G9" s="11">
        <v>22.437308529011659</v>
      </c>
      <c r="H9" s="11">
        <v>14.31600095833635</v>
      </c>
      <c r="I9" s="11">
        <v>27.40292886718105</v>
      </c>
      <c r="J9" s="11">
        <v>7.6659717169975767</v>
      </c>
      <c r="K9" s="11">
        <v>61.339720696914164</v>
      </c>
      <c r="L9" s="11"/>
      <c r="M9" s="11">
        <v>108.5246654257476</v>
      </c>
    </row>
    <row r="10" spans="2:14" x14ac:dyDescent="0.45">
      <c r="B10" s="9" t="s">
        <v>14</v>
      </c>
      <c r="C10" s="11">
        <v>9.8947537243463817</v>
      </c>
      <c r="D10" s="11">
        <v>4.144119692361075</v>
      </c>
      <c r="E10" s="11">
        <v>26.652379938332469</v>
      </c>
      <c r="F10" s="11">
        <v>3.963461598371175</v>
      </c>
      <c r="G10" s="11">
        <v>12.824991145543869</v>
      </c>
      <c r="H10" s="11">
        <v>23.779947512087041</v>
      </c>
      <c r="I10" s="11">
        <v>134.4796611927589</v>
      </c>
      <c r="J10" s="11">
        <v>11.9465254368058</v>
      </c>
      <c r="K10" s="11">
        <v>41.87209039253748</v>
      </c>
      <c r="L10" s="11"/>
      <c r="M10" s="11">
        <v>470.8578144403628</v>
      </c>
    </row>
    <row r="11" spans="2:14" x14ac:dyDescent="0.45">
      <c r="B11" s="9" t="s">
        <v>15</v>
      </c>
      <c r="C11" s="11">
        <v>15.39295374903881</v>
      </c>
      <c r="D11" s="11">
        <v>4.6717888499962621</v>
      </c>
      <c r="E11" s="11">
        <v>42.849992375515718</v>
      </c>
      <c r="F11" s="11">
        <v>5.6665718182645506</v>
      </c>
      <c r="G11" s="11">
        <v>23.195727462338649</v>
      </c>
      <c r="H11" s="11">
        <v>37.900241472449963</v>
      </c>
      <c r="I11" s="11">
        <v>33.607986379192887</v>
      </c>
      <c r="J11" s="11">
        <v>57.271331339264229</v>
      </c>
      <c r="K11" s="11">
        <v>113.2813179858224</v>
      </c>
      <c r="L11" s="11"/>
      <c r="M11" s="11">
        <v>153.46230532493891</v>
      </c>
    </row>
    <row r="12" spans="2:14" x14ac:dyDescent="0.45">
      <c r="B12" s="9" t="s">
        <v>31</v>
      </c>
      <c r="C12" s="11">
        <v>71.994661240965186</v>
      </c>
      <c r="D12" s="11">
        <v>8.5506503645152812</v>
      </c>
      <c r="E12" s="11">
        <v>356.94238847831298</v>
      </c>
      <c r="F12" s="11">
        <v>69.538600393769741</v>
      </c>
      <c r="G12" s="11">
        <v>60.137859733641442</v>
      </c>
      <c r="H12" s="11">
        <v>90.399783117673877</v>
      </c>
      <c r="I12" s="11">
        <v>71.413413859862416</v>
      </c>
      <c r="J12" s="11">
        <v>108.4283045577979</v>
      </c>
      <c r="K12" s="11"/>
      <c r="L12" s="11"/>
      <c r="M12" s="11"/>
    </row>
    <row r="13" spans="2:14" x14ac:dyDescent="0.45"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2:14" x14ac:dyDescent="0.45">
      <c r="B14" s="9" t="s">
        <v>33</v>
      </c>
      <c r="C14" s="11">
        <v>567.80088472716227</v>
      </c>
      <c r="D14" s="11">
        <v>209.08668381470201</v>
      </c>
      <c r="E14" s="11">
        <v>388.48029737786783</v>
      </c>
      <c r="F14" s="11">
        <v>723.54206266044105</v>
      </c>
      <c r="G14" s="11">
        <v>45.430989377232898</v>
      </c>
      <c r="H14" s="11">
        <v>45.383088546616477</v>
      </c>
      <c r="I14" s="11">
        <v>155.94275151096119</v>
      </c>
      <c r="J14" s="11">
        <v>227.43757347227151</v>
      </c>
      <c r="K14" s="11"/>
      <c r="L14" s="11"/>
      <c r="M14" s="11"/>
      <c r="N14" s="12"/>
    </row>
    <row r="15" spans="2:14" x14ac:dyDescent="0.45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</row>
    <row r="16" spans="2:14" x14ac:dyDescent="0.45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2"/>
    </row>
    <row r="17" spans="2:14" x14ac:dyDescent="0.45">
      <c r="B17">
        <v>2023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2"/>
    </row>
    <row r="18" spans="2:14" x14ac:dyDescent="0.45">
      <c r="B18" s="9"/>
      <c r="C18" s="22" t="s">
        <v>8</v>
      </c>
      <c r="D18" s="22" t="s">
        <v>9</v>
      </c>
      <c r="E18" s="22" t="s">
        <v>10</v>
      </c>
      <c r="F18" s="22" t="s">
        <v>11</v>
      </c>
      <c r="G18" s="22" t="s">
        <v>12</v>
      </c>
      <c r="H18" s="22" t="s">
        <v>13</v>
      </c>
      <c r="I18" s="22" t="s">
        <v>14</v>
      </c>
      <c r="J18" s="22" t="s">
        <v>15</v>
      </c>
      <c r="K18" s="22" t="s">
        <v>31</v>
      </c>
      <c r="L18" s="11"/>
      <c r="M18" s="23" t="s">
        <v>32</v>
      </c>
    </row>
    <row r="19" spans="2:14" x14ac:dyDescent="0.45">
      <c r="B19" s="9" t="s">
        <v>8</v>
      </c>
      <c r="C19" s="11">
        <v>454.69255526651187</v>
      </c>
      <c r="D19" s="11">
        <v>0.29105546561098172</v>
      </c>
      <c r="E19" s="11">
        <v>46.194356329025219</v>
      </c>
      <c r="F19" s="11">
        <v>1.0433014501788429</v>
      </c>
      <c r="G19" s="11">
        <v>8.2699463068598114</v>
      </c>
      <c r="H19" s="11">
        <v>5.3077264255949288</v>
      </c>
      <c r="I19" s="11">
        <v>78.008542246271219</v>
      </c>
      <c r="J19" s="11">
        <v>2.3783063173144239</v>
      </c>
      <c r="K19" s="11">
        <v>98.415477997565503</v>
      </c>
      <c r="L19" s="11"/>
      <c r="M19" s="11">
        <v>577.14917547638015</v>
      </c>
      <c r="N19" s="11"/>
    </row>
    <row r="20" spans="2:14" x14ac:dyDescent="0.45">
      <c r="B20" s="9" t="s">
        <v>9</v>
      </c>
      <c r="C20" s="11">
        <v>1.228855353909027</v>
      </c>
      <c r="D20" s="11">
        <v>41.468070120395268</v>
      </c>
      <c r="E20" s="11">
        <v>85.954595136439892</v>
      </c>
      <c r="F20" s="11">
        <v>89.581308544751153</v>
      </c>
      <c r="G20" s="11">
        <v>80.36044191790063</v>
      </c>
      <c r="H20" s="11">
        <v>0.41883040429358009</v>
      </c>
      <c r="I20" s="11">
        <v>1.2535068889999399</v>
      </c>
      <c r="J20" s="11">
        <v>0.13561789638711169</v>
      </c>
      <c r="K20" s="11">
        <v>104.9021799212293</v>
      </c>
      <c r="L20" s="11"/>
      <c r="M20" s="11">
        <v>12.774688888423031</v>
      </c>
      <c r="N20" s="11"/>
    </row>
    <row r="21" spans="2:14" x14ac:dyDescent="0.45">
      <c r="B21" s="9" t="s">
        <v>10</v>
      </c>
      <c r="C21" s="11">
        <v>31.78132398750736</v>
      </c>
      <c r="D21" s="11">
        <v>5.80000774328012</v>
      </c>
      <c r="E21" s="11">
        <v>532.22060412525343</v>
      </c>
      <c r="F21" s="11">
        <v>9.4251838780402899</v>
      </c>
      <c r="G21" s="11">
        <v>274.34493003661731</v>
      </c>
      <c r="H21" s="11">
        <v>32.426244480934443</v>
      </c>
      <c r="I21" s="11">
        <v>68.669244464643953</v>
      </c>
      <c r="J21" s="11">
        <v>14.127000149913441</v>
      </c>
      <c r="K21" s="11">
        <v>433.51709233333781</v>
      </c>
      <c r="L21" s="11"/>
      <c r="M21" s="11">
        <v>512.88487250993342</v>
      </c>
      <c r="N21" s="11"/>
    </row>
    <row r="22" spans="2:14" x14ac:dyDescent="0.45">
      <c r="B22" s="9" t="s">
        <v>11</v>
      </c>
      <c r="C22" s="11">
        <v>80.008059450498806</v>
      </c>
      <c r="D22" s="11">
        <v>13.067538658155669</v>
      </c>
      <c r="E22" s="11">
        <v>270.7326032739731</v>
      </c>
      <c r="F22" s="11">
        <v>243.76368529253509</v>
      </c>
      <c r="G22" s="11">
        <v>42.21500434339886</v>
      </c>
      <c r="H22" s="11">
        <v>80.330837799446684</v>
      </c>
      <c r="I22" s="11">
        <v>155.05516691779931</v>
      </c>
      <c r="J22" s="11">
        <v>73.440718085574545</v>
      </c>
      <c r="K22" s="11">
        <v>25.31741791027191</v>
      </c>
      <c r="L22" s="11"/>
      <c r="M22" s="11">
        <v>365.59774114726417</v>
      </c>
      <c r="N22" s="11"/>
    </row>
    <row r="23" spans="2:14" x14ac:dyDescent="0.45">
      <c r="B23" s="9" t="s">
        <v>12</v>
      </c>
      <c r="C23" s="11">
        <v>4.5027405775556524</v>
      </c>
      <c r="D23" s="11">
        <v>4.8877895211063906</v>
      </c>
      <c r="E23" s="11">
        <v>4.3731693483264822</v>
      </c>
      <c r="F23" s="11">
        <v>2.7806879677391469</v>
      </c>
      <c r="G23" s="11">
        <v>40.888355012473582</v>
      </c>
      <c r="H23" s="11">
        <v>10.29682092154821</v>
      </c>
      <c r="I23" s="11">
        <v>20.28369951518987</v>
      </c>
      <c r="J23" s="11">
        <v>4.3418471883209131</v>
      </c>
      <c r="K23" s="11">
        <v>4.2795371201455774</v>
      </c>
      <c r="L23" s="11"/>
      <c r="M23" s="11">
        <v>534.71965025669181</v>
      </c>
      <c r="N23" s="11"/>
    </row>
    <row r="24" spans="2:14" x14ac:dyDescent="0.45">
      <c r="B24" s="9" t="s">
        <v>13</v>
      </c>
      <c r="C24" s="11">
        <v>21.938474590228822</v>
      </c>
      <c r="D24" s="11">
        <v>1.6202024205167109</v>
      </c>
      <c r="E24" s="11">
        <v>42.036138309012408</v>
      </c>
      <c r="F24" s="11">
        <v>7.7738905585305034</v>
      </c>
      <c r="G24" s="11">
        <v>17.400007870323201</v>
      </c>
      <c r="H24" s="11">
        <v>12.24770668035025</v>
      </c>
      <c r="I24" s="11">
        <v>25.19045444867896</v>
      </c>
      <c r="J24" s="11">
        <v>7.2199397364009146</v>
      </c>
      <c r="K24" s="11">
        <v>40.27368005627681</v>
      </c>
      <c r="L24" s="11"/>
      <c r="M24" s="11">
        <v>126.6641733617647</v>
      </c>
      <c r="N24" s="11"/>
    </row>
    <row r="25" spans="2:14" x14ac:dyDescent="0.45">
      <c r="B25" s="9" t="s">
        <v>14</v>
      </c>
      <c r="C25" s="11">
        <v>9.4393913597087327</v>
      </c>
      <c r="D25" s="11">
        <v>3.2169657960301992</v>
      </c>
      <c r="E25" s="11">
        <v>22.194538528175428</v>
      </c>
      <c r="F25" s="11">
        <v>4.0494646772624074</v>
      </c>
      <c r="G25" s="11">
        <v>10.66476601160972</v>
      </c>
      <c r="H25" s="11">
        <v>22.50491861436161</v>
      </c>
      <c r="I25" s="11">
        <v>137.0473230003434</v>
      </c>
      <c r="J25" s="11">
        <v>10.82275875715238</v>
      </c>
      <c r="K25" s="11">
        <v>76.80940340046628</v>
      </c>
      <c r="L25" s="11"/>
      <c r="M25" s="11">
        <v>477.29408143726209</v>
      </c>
      <c r="N25" s="11"/>
    </row>
    <row r="26" spans="2:14" x14ac:dyDescent="0.45">
      <c r="B26" s="9" t="s">
        <v>15</v>
      </c>
      <c r="C26" s="11">
        <v>13.865613754266271</v>
      </c>
      <c r="D26" s="11">
        <v>3.4047475666477371</v>
      </c>
      <c r="E26" s="11">
        <v>37.222085444861918</v>
      </c>
      <c r="F26" s="11">
        <v>5.1873313024226553</v>
      </c>
      <c r="G26" s="11">
        <v>17.044440777838538</v>
      </c>
      <c r="H26" s="11">
        <v>38.705257257301987</v>
      </c>
      <c r="I26" s="11">
        <v>24.35653708000812</v>
      </c>
      <c r="J26" s="11">
        <v>70.99926914286695</v>
      </c>
      <c r="K26" s="11">
        <v>113.10216476914189</v>
      </c>
      <c r="L26" s="11"/>
      <c r="M26" s="11">
        <v>161.21958784878581</v>
      </c>
      <c r="N26" s="11"/>
    </row>
    <row r="27" spans="2:14" x14ac:dyDescent="0.45">
      <c r="B27" s="9" t="s">
        <v>31</v>
      </c>
      <c r="C27" s="11">
        <v>90.067837237207314</v>
      </c>
      <c r="D27" s="11">
        <v>10.321944620671131</v>
      </c>
      <c r="E27" s="11">
        <v>362.45091351578952</v>
      </c>
      <c r="F27" s="11">
        <v>52.61808917879906</v>
      </c>
      <c r="G27" s="11">
        <v>79.8085321504212</v>
      </c>
      <c r="H27" s="11">
        <v>62.124639084545223</v>
      </c>
      <c r="I27" s="11">
        <v>89.091199399239414</v>
      </c>
      <c r="J27" s="11">
        <v>88.483065810213219</v>
      </c>
      <c r="K27" s="11"/>
      <c r="L27" s="11"/>
      <c r="M27" s="11"/>
      <c r="N27" s="12"/>
    </row>
    <row r="28" spans="2:14" x14ac:dyDescent="0.4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2:14" x14ac:dyDescent="0.45">
      <c r="B29" s="9" t="s">
        <v>33</v>
      </c>
      <c r="C29" s="11">
        <v>564.22559170391844</v>
      </c>
      <c r="D29" s="11">
        <v>333.99977316031482</v>
      </c>
      <c r="E29" s="11">
        <v>511.81749969860351</v>
      </c>
      <c r="F29" s="11">
        <v>933.30583002865944</v>
      </c>
      <c r="G29" s="11">
        <v>60.357873001654262</v>
      </c>
      <c r="H29" s="11">
        <v>38.001686363706312</v>
      </c>
      <c r="I29" s="11">
        <v>175.08793762119839</v>
      </c>
      <c r="J29" s="11">
        <v>213.1585118599979</v>
      </c>
      <c r="K29" s="11"/>
      <c r="L29" s="11"/>
      <c r="M29" s="11"/>
      <c r="N29" s="12"/>
    </row>
    <row r="30" spans="2:14" x14ac:dyDescent="0.45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2:14" x14ac:dyDescent="0.45">
      <c r="L31" s="12"/>
    </row>
    <row r="32" spans="2:14" x14ac:dyDescent="0.45">
      <c r="C32" s="25"/>
      <c r="D32" s="25"/>
      <c r="E32" s="25"/>
      <c r="F32" s="25"/>
      <c r="G32" s="25"/>
      <c r="H32" s="25"/>
      <c r="I32" s="25"/>
      <c r="J32" s="25"/>
      <c r="K32" s="25"/>
      <c r="L32" s="13"/>
    </row>
    <row r="33" spans="3:11" x14ac:dyDescent="0.45">
      <c r="C33" s="25"/>
      <c r="D33" s="25"/>
      <c r="E33" s="25"/>
      <c r="F33" s="25"/>
      <c r="G33" s="25"/>
      <c r="H33" s="25"/>
      <c r="I33" s="25"/>
      <c r="J33" s="25"/>
      <c r="K33" s="25"/>
    </row>
    <row r="34" spans="3:11" x14ac:dyDescent="0.45">
      <c r="C34" s="25"/>
      <c r="D34" s="25"/>
      <c r="E34" s="25"/>
      <c r="F34" s="25"/>
      <c r="G34" s="25"/>
      <c r="H34" s="25"/>
      <c r="I34" s="25"/>
      <c r="J34" s="25"/>
      <c r="K34" s="25"/>
    </row>
    <row r="35" spans="3:11" x14ac:dyDescent="0.45">
      <c r="C35" s="25"/>
      <c r="D35" s="25"/>
      <c r="E35" s="25"/>
      <c r="F35" s="25"/>
      <c r="G35" s="25"/>
      <c r="H35" s="25"/>
      <c r="I35" s="25"/>
      <c r="J35" s="25"/>
      <c r="K35" s="25"/>
    </row>
    <row r="36" spans="3:11" x14ac:dyDescent="0.45">
      <c r="C36" s="25"/>
      <c r="D36" s="25"/>
      <c r="E36" s="25"/>
      <c r="F36" s="25"/>
      <c r="G36" s="25"/>
      <c r="H36" s="25"/>
      <c r="I36" s="25"/>
      <c r="J36" s="25"/>
      <c r="K36" s="25"/>
    </row>
    <row r="37" spans="3:11" x14ac:dyDescent="0.45">
      <c r="C37" s="25"/>
      <c r="D37" s="25"/>
      <c r="E37" s="25"/>
      <c r="F37" s="25"/>
      <c r="G37" s="25"/>
      <c r="H37" s="25"/>
      <c r="I37" s="25"/>
      <c r="J37" s="25"/>
      <c r="K37" s="25"/>
    </row>
    <row r="38" spans="3:11" x14ac:dyDescent="0.45">
      <c r="C38" s="25"/>
      <c r="D38" s="25"/>
      <c r="E38" s="25"/>
      <c r="F38" s="25"/>
      <c r="G38" s="25"/>
      <c r="H38" s="25"/>
      <c r="I38" s="25"/>
      <c r="J38" s="25"/>
      <c r="K38" s="25"/>
    </row>
    <row r="39" spans="3:11" x14ac:dyDescent="0.45">
      <c r="C39" s="25"/>
      <c r="D39" s="25"/>
      <c r="E39" s="25"/>
      <c r="F39" s="25"/>
      <c r="G39" s="25"/>
      <c r="H39" s="25"/>
      <c r="I39" s="25"/>
      <c r="J39" s="25"/>
      <c r="K39" s="25"/>
    </row>
    <row r="40" spans="3:11" x14ac:dyDescent="0.45">
      <c r="C40" s="25"/>
      <c r="D40" s="25"/>
      <c r="E40" s="25"/>
      <c r="F40" s="25"/>
      <c r="G40" s="25"/>
      <c r="H40" s="25"/>
      <c r="I40" s="25"/>
      <c r="J40" s="25"/>
      <c r="K40" s="25"/>
    </row>
  </sheetData>
  <conditionalFormatting sqref="C32:K4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F50EE-199B-42DF-AB8B-4FD384308414}">
  <dimension ref="B2:P42"/>
  <sheetViews>
    <sheetView tabSelected="1" zoomScale="85" zoomScaleNormal="85" workbookViewId="0">
      <selection activeCell="O21" sqref="O21"/>
    </sheetView>
  </sheetViews>
  <sheetFormatPr defaultRowHeight="14.25" x14ac:dyDescent="0.45"/>
  <cols>
    <col min="3" max="4" width="9.73046875" bestFit="1" customWidth="1"/>
    <col min="5" max="5" width="11.59765625" bestFit="1" customWidth="1"/>
    <col min="6" max="6" width="9.73046875" bestFit="1" customWidth="1"/>
    <col min="7" max="12" width="10" bestFit="1" customWidth="1"/>
    <col min="14" max="14" width="9.59765625" bestFit="1" customWidth="1"/>
  </cols>
  <sheetData>
    <row r="2" spans="2:14" x14ac:dyDescent="0.45">
      <c r="B2">
        <v>2017</v>
      </c>
    </row>
    <row r="3" spans="2:14" x14ac:dyDescent="0.45">
      <c r="B3" s="9"/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9" t="s">
        <v>24</v>
      </c>
      <c r="K3" s="9" t="s">
        <v>25</v>
      </c>
      <c r="L3" s="9" t="s">
        <v>31</v>
      </c>
      <c r="N3" s="9" t="s">
        <v>32</v>
      </c>
    </row>
    <row r="4" spans="2:14" x14ac:dyDescent="0.45">
      <c r="B4" s="9" t="s">
        <v>17</v>
      </c>
      <c r="C4" s="11">
        <v>6.8217232094047686</v>
      </c>
      <c r="D4" s="11">
        <v>8.905304303055624E-5</v>
      </c>
      <c r="E4" s="11">
        <v>1.472258725595796E-2</v>
      </c>
      <c r="F4" s="11">
        <v>1.3444040732161961E-5</v>
      </c>
      <c r="G4" s="11">
        <v>2.4440935046559411</v>
      </c>
      <c r="H4" s="11">
        <v>1.304336342971525E-2</v>
      </c>
      <c r="I4" s="11">
        <v>0.10853056817485671</v>
      </c>
      <c r="J4" s="11">
        <v>0.19123323962621769</v>
      </c>
      <c r="K4" s="11">
        <v>3.5047574168362031E-2</v>
      </c>
      <c r="L4" s="11">
        <v>1.1228207711656619</v>
      </c>
      <c r="M4" s="11"/>
      <c r="N4" s="11">
        <v>8.8517577911287759</v>
      </c>
    </row>
    <row r="5" spans="2:14" x14ac:dyDescent="0.45">
      <c r="B5" s="9" t="s">
        <v>18</v>
      </c>
      <c r="C5" s="11">
        <v>7.1541824862882445E-4</v>
      </c>
      <c r="D5" s="11">
        <v>26.47956848495274</v>
      </c>
      <c r="E5" s="11">
        <v>1.0297113358580389E-2</v>
      </c>
      <c r="F5" s="11">
        <v>7.0570468632104365E-5</v>
      </c>
      <c r="G5" s="11">
        <v>0.37483772363090628</v>
      </c>
      <c r="H5" s="11">
        <v>6.6066405204151966E-3</v>
      </c>
      <c r="I5" s="11">
        <v>0.1147160892347768</v>
      </c>
      <c r="J5" s="11">
        <v>1.369712264706066</v>
      </c>
      <c r="K5" s="11">
        <v>1.126633246501862</v>
      </c>
      <c r="L5" s="11">
        <v>4.0371630144523616</v>
      </c>
      <c r="M5" s="11"/>
      <c r="N5" s="11">
        <v>45.40064820927649</v>
      </c>
    </row>
    <row r="6" spans="2:14" x14ac:dyDescent="0.45">
      <c r="B6" s="9" t="s">
        <v>19</v>
      </c>
      <c r="C6" s="11">
        <v>4.7010905864615232E-2</v>
      </c>
      <c r="D6" s="11">
        <v>0.13130429415416409</v>
      </c>
      <c r="E6" s="11">
        <v>1083.282958188184</v>
      </c>
      <c r="F6" s="11">
        <v>6.2069272641067808E-3</v>
      </c>
      <c r="G6" s="11">
        <v>9.4311356192852021</v>
      </c>
      <c r="H6" s="11">
        <v>5.2706226863980046</v>
      </c>
      <c r="I6" s="11">
        <v>6.6047534967999928</v>
      </c>
      <c r="J6" s="11">
        <v>8.3008729367141481</v>
      </c>
      <c r="K6" s="11">
        <v>3.2431082367364779</v>
      </c>
      <c r="L6" s="11">
        <v>150.34383525895399</v>
      </c>
      <c r="M6" s="11"/>
      <c r="N6" s="11">
        <v>896.49592786942628</v>
      </c>
    </row>
    <row r="7" spans="2:14" x14ac:dyDescent="0.45">
      <c r="B7" s="9" t="s">
        <v>20</v>
      </c>
      <c r="C7" s="11">
        <v>4.3490007279754914E-6</v>
      </c>
      <c r="D7" s="11">
        <v>5.6180978225249222E-2</v>
      </c>
      <c r="E7" s="11">
        <v>4.7498685739088729E-4</v>
      </c>
      <c r="F7" s="11">
        <v>11.26938224418921</v>
      </c>
      <c r="G7" s="11">
        <v>2.064253383164778E-3</v>
      </c>
      <c r="H7" s="11">
        <v>1.6715580367025931E-3</v>
      </c>
      <c r="I7" s="11">
        <v>3.2117012153355371E-3</v>
      </c>
      <c r="J7" s="11">
        <v>11.747845107266871</v>
      </c>
      <c r="K7" s="11">
        <v>1.052356612055831</v>
      </c>
      <c r="L7" s="11">
        <v>2.8967774330914322</v>
      </c>
      <c r="M7" s="11"/>
      <c r="N7" s="11">
        <v>22.764811833212519</v>
      </c>
    </row>
    <row r="8" spans="2:14" x14ac:dyDescent="0.45">
      <c r="B8" s="9" t="s">
        <v>21</v>
      </c>
      <c r="C8" s="11">
        <v>0.86606329629441303</v>
      </c>
      <c r="D8" s="11">
        <v>0.16029702914607999</v>
      </c>
      <c r="E8" s="11">
        <v>4.8655089380432299</v>
      </c>
      <c r="F8" s="11">
        <v>5.9026551064381627E-3</v>
      </c>
      <c r="G8" s="11">
        <v>313.8127959597644</v>
      </c>
      <c r="H8" s="11">
        <v>2.821536655003877</v>
      </c>
      <c r="I8" s="11">
        <v>11.56526110084468</v>
      </c>
      <c r="J8" s="11">
        <v>7.2138771564670039</v>
      </c>
      <c r="K8" s="11">
        <v>3.8635998553488409</v>
      </c>
      <c r="L8" s="11">
        <v>105.9831750317897</v>
      </c>
      <c r="M8" s="11"/>
      <c r="N8" s="11">
        <v>257.50828344785953</v>
      </c>
    </row>
    <row r="9" spans="2:14" x14ac:dyDescent="0.45">
      <c r="B9" s="9" t="s">
        <v>22</v>
      </c>
      <c r="C9" s="11">
        <v>1.3802480830263831E-2</v>
      </c>
      <c r="D9" s="11">
        <v>1.4053493541599141E-2</v>
      </c>
      <c r="E9" s="11">
        <v>0.44269085809732228</v>
      </c>
      <c r="F9" s="11">
        <v>2.9618755780858909E-4</v>
      </c>
      <c r="G9" s="11">
        <v>1.465755256158225</v>
      </c>
      <c r="H9" s="11">
        <v>226.8619761555654</v>
      </c>
      <c r="I9" s="11">
        <v>1.8926041552265429</v>
      </c>
      <c r="J9" s="11">
        <v>2.2223345737511431</v>
      </c>
      <c r="K9" s="11">
        <v>0.72978679693401949</v>
      </c>
      <c r="L9" s="11">
        <v>29.257096810160331</v>
      </c>
      <c r="M9" s="11"/>
      <c r="N9" s="11">
        <v>240.0419556382449</v>
      </c>
    </row>
    <row r="10" spans="2:14" x14ac:dyDescent="0.45">
      <c r="B10" s="9" t="s">
        <v>23</v>
      </c>
      <c r="C10" s="11">
        <v>0.31527375350192932</v>
      </c>
      <c r="D10" s="11">
        <v>1.0260922596917439</v>
      </c>
      <c r="E10" s="11">
        <v>9.2604736979299371</v>
      </c>
      <c r="F10" s="11">
        <v>0.18920089115810451</v>
      </c>
      <c r="G10" s="11">
        <v>11.82884334378266</v>
      </c>
      <c r="H10" s="11">
        <v>3.2970489269109171</v>
      </c>
      <c r="I10" s="11">
        <v>193.6414700627387</v>
      </c>
      <c r="J10" s="11">
        <v>10.635445303289931</v>
      </c>
      <c r="K10" s="11">
        <v>8.10398690052617</v>
      </c>
      <c r="L10" s="11">
        <v>188.1261979083805</v>
      </c>
      <c r="M10" s="11"/>
      <c r="N10" s="11">
        <v>135.3014769001463</v>
      </c>
    </row>
    <row r="11" spans="2:14" x14ac:dyDescent="0.45">
      <c r="B11" s="9" t="s">
        <v>24</v>
      </c>
      <c r="C11" s="11">
        <v>0.10469625030234531</v>
      </c>
      <c r="D11" s="11">
        <v>2.0217031141743451</v>
      </c>
      <c r="E11" s="11">
        <v>11.8789697405012</v>
      </c>
      <c r="F11" s="11">
        <v>3.107841038568699</v>
      </c>
      <c r="G11" s="11">
        <v>10.188472339170509</v>
      </c>
      <c r="H11" s="11">
        <v>5.5193857823676069</v>
      </c>
      <c r="I11" s="11">
        <v>4.238727933896608</v>
      </c>
      <c r="J11" s="11">
        <v>600.59806716208982</v>
      </c>
      <c r="K11" s="11">
        <v>11.2342841244259</v>
      </c>
      <c r="L11" s="11">
        <v>168.34773126541259</v>
      </c>
      <c r="M11" s="11"/>
      <c r="N11" s="11">
        <v>434.88089973874582</v>
      </c>
    </row>
    <row r="12" spans="2:14" x14ac:dyDescent="0.45">
      <c r="B12" s="9" t="s">
        <v>25</v>
      </c>
      <c r="C12" s="11">
        <v>2.0281148630645101E-2</v>
      </c>
      <c r="D12" s="11">
        <v>3.5011081942327511</v>
      </c>
      <c r="E12" s="11">
        <v>2.5088010767248039</v>
      </c>
      <c r="F12" s="11">
        <v>0.47545100526994749</v>
      </c>
      <c r="G12" s="11">
        <v>4.069593931505878</v>
      </c>
      <c r="H12" s="11">
        <v>2.6578018673757891</v>
      </c>
      <c r="I12" s="11">
        <v>4.2316580923604654</v>
      </c>
      <c r="J12" s="11">
        <v>3.251421155912376</v>
      </c>
      <c r="K12" s="11">
        <v>500.15436442422163</v>
      </c>
      <c r="L12" s="11">
        <v>103.3770020413228</v>
      </c>
      <c r="M12" s="11"/>
      <c r="N12" s="11">
        <v>405.77243227102502</v>
      </c>
    </row>
    <row r="13" spans="2:14" x14ac:dyDescent="0.45">
      <c r="B13" s="9" t="s">
        <v>31</v>
      </c>
      <c r="C13" s="11">
        <v>1.206852418453527</v>
      </c>
      <c r="D13" s="11">
        <v>7.1261079086386356</v>
      </c>
      <c r="E13" s="11">
        <v>164.7115465011307</v>
      </c>
      <c r="F13" s="11">
        <v>2.2004006806457448</v>
      </c>
      <c r="G13" s="11">
        <v>94.49461353952961</v>
      </c>
      <c r="H13" s="11">
        <v>43.512033332086411</v>
      </c>
      <c r="I13" s="11">
        <v>190.1674442559983</v>
      </c>
      <c r="J13" s="11">
        <v>191.80019750207069</v>
      </c>
      <c r="K13" s="11">
        <v>142.1864656079853</v>
      </c>
      <c r="L13" s="11">
        <v>0</v>
      </c>
      <c r="M13" s="11"/>
      <c r="N13" s="11"/>
    </row>
    <row r="14" spans="2:14" x14ac:dyDescent="0.4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14" x14ac:dyDescent="0.45">
      <c r="B15" s="9" t="s">
        <v>33</v>
      </c>
      <c r="C15" s="11">
        <v>10.20665187556215</v>
      </c>
      <c r="D15" s="11">
        <v>38.404463965551088</v>
      </c>
      <c r="E15" s="11">
        <v>886.18129273169643</v>
      </c>
      <c r="F15" s="11">
        <v>32.540015412264978</v>
      </c>
      <c r="G15" s="11">
        <v>260.55409565480181</v>
      </c>
      <c r="H15" s="11">
        <v>212.98062543837261</v>
      </c>
      <c r="I15" s="11">
        <v>149.1571324915669</v>
      </c>
      <c r="J15" s="11">
        <v>414.78977208776098</v>
      </c>
      <c r="K15" s="11">
        <v>358.29028182967829</v>
      </c>
      <c r="L15" s="11"/>
      <c r="M15" s="11"/>
      <c r="N15" s="11"/>
    </row>
    <row r="16" spans="2:14" x14ac:dyDescent="0.45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2:16" x14ac:dyDescent="0.45">
      <c r="B17">
        <v>2023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16" x14ac:dyDescent="0.45">
      <c r="B18" s="9"/>
      <c r="C18" s="23" t="s">
        <v>17</v>
      </c>
      <c r="D18" s="23" t="s">
        <v>18</v>
      </c>
      <c r="E18" s="23" t="s">
        <v>19</v>
      </c>
      <c r="F18" s="23" t="s">
        <v>20</v>
      </c>
      <c r="G18" s="23" t="s">
        <v>21</v>
      </c>
      <c r="H18" s="23" t="s">
        <v>22</v>
      </c>
      <c r="I18" s="23" t="s">
        <v>23</v>
      </c>
      <c r="J18" s="23" t="s">
        <v>24</v>
      </c>
      <c r="K18" s="23" t="s">
        <v>25</v>
      </c>
      <c r="L18" s="23" t="s">
        <v>31</v>
      </c>
      <c r="M18" s="11"/>
      <c r="N18" s="23" t="s">
        <v>32</v>
      </c>
    </row>
    <row r="19" spans="2:16" x14ac:dyDescent="0.45">
      <c r="B19" s="9" t="s">
        <v>17</v>
      </c>
      <c r="C19" s="11">
        <v>4.5252580861349267</v>
      </c>
      <c r="D19" s="11">
        <v>2.9383161196097889E-4</v>
      </c>
      <c r="E19" s="11">
        <v>0.18764457374059471</v>
      </c>
      <c r="F19" s="11">
        <v>4.2395201302536533E-5</v>
      </c>
      <c r="G19" s="11">
        <v>0.30743316239052448</v>
      </c>
      <c r="H19" s="11">
        <v>0.35194638120729549</v>
      </c>
      <c r="I19" s="11">
        <v>0.89483788576784762</v>
      </c>
      <c r="J19" s="11">
        <v>0.23491165284053109</v>
      </c>
      <c r="K19" s="11">
        <v>0.27196469240248228</v>
      </c>
      <c r="L19" s="11">
        <v>3.5510545127048641</v>
      </c>
      <c r="M19" s="11"/>
      <c r="N19" s="11">
        <v>10.730971270218459</v>
      </c>
      <c r="P19" s="13"/>
    </row>
    <row r="20" spans="2:16" x14ac:dyDescent="0.45">
      <c r="B20" s="9" t="s">
        <v>18</v>
      </c>
      <c r="C20" s="11">
        <v>1.1139032063285711E-3</v>
      </c>
      <c r="D20" s="11">
        <v>28.904928955386559</v>
      </c>
      <c r="E20" s="11">
        <v>6.4076593828232331E-2</v>
      </c>
      <c r="F20" s="11">
        <v>1.1398036325234149E-3</v>
      </c>
      <c r="G20" s="11">
        <v>5.2593324862793521E-2</v>
      </c>
      <c r="H20" s="11">
        <v>4.0591523929666348E-2</v>
      </c>
      <c r="I20" s="11">
        <v>0.27235547258748832</v>
      </c>
      <c r="J20" s="11">
        <v>0.36592351559902581</v>
      </c>
      <c r="K20" s="11">
        <v>4.3192186558297632</v>
      </c>
      <c r="L20" s="11">
        <v>10.739764768381059</v>
      </c>
      <c r="M20" s="11"/>
      <c r="N20" s="11">
        <v>58.029896175804311</v>
      </c>
    </row>
    <row r="21" spans="2:16" x14ac:dyDescent="0.45">
      <c r="B21" s="9" t="s">
        <v>19</v>
      </c>
      <c r="C21" s="11">
        <v>0.24988577206629359</v>
      </c>
      <c r="D21" s="11">
        <v>0.44678689461709808</v>
      </c>
      <c r="E21" s="11">
        <v>1099.155916435164</v>
      </c>
      <c r="F21" s="11">
        <v>4.9266129491429521E-3</v>
      </c>
      <c r="G21" s="11">
        <v>8.3333616960043813</v>
      </c>
      <c r="H21" s="11">
        <v>8.2443888231562497</v>
      </c>
      <c r="I21" s="11">
        <v>8.4462724514542415</v>
      </c>
      <c r="J21" s="11">
        <v>7.8865433052685221</v>
      </c>
      <c r="K21" s="11">
        <v>5.1918773324072767</v>
      </c>
      <c r="L21" s="11">
        <v>224.97515151511331</v>
      </c>
      <c r="M21" s="11"/>
      <c r="N21" s="11">
        <v>1015.356436502048</v>
      </c>
    </row>
    <row r="22" spans="2:16" x14ac:dyDescent="0.45">
      <c r="B22" s="9" t="s">
        <v>20</v>
      </c>
      <c r="C22" s="11">
        <v>5.7521196943685952E-4</v>
      </c>
      <c r="D22" s="11">
        <v>3.2601891662800631</v>
      </c>
      <c r="E22" s="11">
        <v>7.1607152357709061E-3</v>
      </c>
      <c r="F22" s="11">
        <v>17.00245376363327</v>
      </c>
      <c r="G22" s="11">
        <v>3.361396782654786E-3</v>
      </c>
      <c r="H22" s="11">
        <v>3.8838152761270762E-3</v>
      </c>
      <c r="I22" s="11">
        <v>0.15259590450741259</v>
      </c>
      <c r="J22" s="11">
        <v>12.33531126803711</v>
      </c>
      <c r="K22" s="11">
        <v>3.6278807587665969</v>
      </c>
      <c r="L22" s="11">
        <v>5.7595121896810184</v>
      </c>
      <c r="M22" s="11"/>
      <c r="N22" s="11">
        <v>22.879060647626861</v>
      </c>
    </row>
    <row r="23" spans="2:16" x14ac:dyDescent="0.45">
      <c r="B23" s="9" t="s">
        <v>21</v>
      </c>
      <c r="C23" s="11">
        <v>0.6838011319952757</v>
      </c>
      <c r="D23" s="11">
        <v>0.20857553598786571</v>
      </c>
      <c r="E23" s="11">
        <v>4.3983010912290332</v>
      </c>
      <c r="F23" s="11">
        <v>1.649397399179053E-2</v>
      </c>
      <c r="G23" s="11">
        <v>433.81402750466782</v>
      </c>
      <c r="H23" s="11">
        <v>2.502210152019305</v>
      </c>
      <c r="I23" s="11">
        <v>16.26310842027091</v>
      </c>
      <c r="J23" s="11">
        <v>4.8921346914647916</v>
      </c>
      <c r="K23" s="11">
        <v>2.9109063916179698</v>
      </c>
      <c r="L23" s="11">
        <v>104.5888805390759</v>
      </c>
      <c r="M23" s="11"/>
      <c r="N23" s="11">
        <v>271.69410199721352</v>
      </c>
    </row>
    <row r="24" spans="2:16" x14ac:dyDescent="0.45">
      <c r="B24" s="9" t="s">
        <v>22</v>
      </c>
      <c r="C24" s="11">
        <v>4.8372992431625093E-2</v>
      </c>
      <c r="D24" s="11">
        <v>1.137960957492995E-2</v>
      </c>
      <c r="E24" s="11">
        <v>0.61877061807698419</v>
      </c>
      <c r="F24" s="11">
        <v>1.1448493162082029E-3</v>
      </c>
      <c r="G24" s="11">
        <v>0.77861129196417911</v>
      </c>
      <c r="H24" s="11">
        <v>246.3986377433942</v>
      </c>
      <c r="I24" s="11">
        <v>1.522867536482603</v>
      </c>
      <c r="J24" s="11">
        <v>1.4071602151204849</v>
      </c>
      <c r="K24" s="11">
        <v>0.74455635770607753</v>
      </c>
      <c r="L24" s="11">
        <v>36.653579622909923</v>
      </c>
      <c r="M24" s="11"/>
      <c r="N24" s="11">
        <v>302.47031646976728</v>
      </c>
    </row>
    <row r="25" spans="2:16" x14ac:dyDescent="0.45">
      <c r="B25" s="9" t="s">
        <v>23</v>
      </c>
      <c r="C25" s="11">
        <v>0.28356984225874032</v>
      </c>
      <c r="D25" s="11">
        <v>0.36758413381013699</v>
      </c>
      <c r="E25" s="11">
        <v>9.1102638665278715</v>
      </c>
      <c r="F25" s="11">
        <v>3.2521787719494828E-2</v>
      </c>
      <c r="G25" s="11">
        <v>8.4362516610666063</v>
      </c>
      <c r="H25" s="11">
        <v>3.8654024853118858</v>
      </c>
      <c r="I25" s="11">
        <v>232.0144695903553</v>
      </c>
      <c r="J25" s="11">
        <v>6.3718180897814856</v>
      </c>
      <c r="K25" s="11">
        <v>3.9102600144299311</v>
      </c>
      <c r="L25" s="11">
        <v>165.80347842102211</v>
      </c>
      <c r="M25" s="11"/>
      <c r="N25" s="11">
        <v>160.68129580022551</v>
      </c>
    </row>
    <row r="26" spans="2:16" x14ac:dyDescent="0.45">
      <c r="B26" s="9" t="s">
        <v>24</v>
      </c>
      <c r="C26" s="11">
        <v>7.6869558426883838E-2</v>
      </c>
      <c r="D26" s="11">
        <v>4.8941102659467681</v>
      </c>
      <c r="E26" s="11">
        <v>8.1695971040358035</v>
      </c>
      <c r="F26" s="11">
        <v>4.5281879245507524</v>
      </c>
      <c r="G26" s="11">
        <v>6.9748951145616536</v>
      </c>
      <c r="H26" s="11">
        <v>4.6323553890163334</v>
      </c>
      <c r="I26" s="11">
        <v>7.5799773017234653</v>
      </c>
      <c r="J26" s="11">
        <v>381.0416727443735</v>
      </c>
      <c r="K26" s="11">
        <v>9.1677366933352609</v>
      </c>
      <c r="L26" s="11">
        <v>161.91089582008601</v>
      </c>
      <c r="M26" s="11"/>
      <c r="N26" s="11">
        <v>397.94089368357652</v>
      </c>
    </row>
    <row r="27" spans="2:16" x14ac:dyDescent="0.45">
      <c r="B27" s="9" t="s">
        <v>25</v>
      </c>
      <c r="C27" s="11">
        <v>0.18326579251781891</v>
      </c>
      <c r="D27" s="11">
        <v>4.4061562905566998</v>
      </c>
      <c r="E27" s="11">
        <v>4.5983679922647713</v>
      </c>
      <c r="F27" s="11">
        <v>0.4529864908298783</v>
      </c>
      <c r="G27" s="11">
        <v>3.4803920090239289</v>
      </c>
      <c r="H27" s="11">
        <v>6.8410750276758767</v>
      </c>
      <c r="I27" s="11">
        <v>4.63119192561778</v>
      </c>
      <c r="J27" s="11">
        <v>5.6112879064912642</v>
      </c>
      <c r="K27" s="11">
        <v>828.46952965191883</v>
      </c>
      <c r="L27" s="11">
        <v>182.63463611946099</v>
      </c>
      <c r="M27" s="11"/>
      <c r="N27" s="11">
        <v>528.52099838002471</v>
      </c>
    </row>
    <row r="28" spans="2:16" x14ac:dyDescent="0.45">
      <c r="B28" s="9" t="s">
        <v>31</v>
      </c>
      <c r="C28" s="11">
        <v>3.364836626191634</v>
      </c>
      <c r="D28" s="11">
        <v>13.95983404835941</v>
      </c>
      <c r="E28" s="11">
        <v>135.6880564510694</v>
      </c>
      <c r="F28" s="11">
        <v>1.5557559163798891</v>
      </c>
      <c r="G28" s="11">
        <v>79.019358577426914</v>
      </c>
      <c r="H28" s="11">
        <v>79.512007995272469</v>
      </c>
      <c r="I28" s="11">
        <v>172.29659937318399</v>
      </c>
      <c r="J28" s="11">
        <v>151.25969365115759</v>
      </c>
      <c r="K28" s="11">
        <v>198.31007835784479</v>
      </c>
      <c r="L28" s="11"/>
      <c r="M28" s="11"/>
      <c r="N28" s="11"/>
    </row>
    <row r="29" spans="2:16" x14ac:dyDescent="0.45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2:16" x14ac:dyDescent="0.45">
      <c r="B30" s="9" t="s">
        <v>33</v>
      </c>
      <c r="C30" s="11">
        <v>11.63880952702184</v>
      </c>
      <c r="D30" s="11">
        <v>46.331763960916227</v>
      </c>
      <c r="E30" s="11">
        <v>1116.2933918990759</v>
      </c>
      <c r="F30" s="11">
        <v>41.436331319592107</v>
      </c>
      <c r="G30" s="11">
        <v>300.77225569078269</v>
      </c>
      <c r="H30" s="11">
        <v>238.26289797048511</v>
      </c>
      <c r="I30" s="11">
        <v>146.8026398305575</v>
      </c>
      <c r="J30" s="11">
        <v>415.51073455949899</v>
      </c>
      <c r="K30" s="11">
        <v>512.90587868012221</v>
      </c>
      <c r="L30" s="11"/>
      <c r="M30" s="11"/>
      <c r="N30" s="11"/>
    </row>
    <row r="31" spans="2:16" x14ac:dyDescent="0.45">
      <c r="E31" s="13"/>
      <c r="M31" s="13"/>
      <c r="N31" s="13"/>
    </row>
    <row r="33" spans="3:12" x14ac:dyDescent="0.45"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3:12" x14ac:dyDescent="0.45"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3:12" x14ac:dyDescent="0.45"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3:12" x14ac:dyDescent="0.45"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3:12" x14ac:dyDescent="0.45"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3:12" x14ac:dyDescent="0.45"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3:12" x14ac:dyDescent="0.45"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3:12" x14ac:dyDescent="0.45"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3:12" x14ac:dyDescent="0.45"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3:12" x14ac:dyDescent="0.45">
      <c r="C42" s="25"/>
      <c r="D42" s="25"/>
      <c r="E42" s="25"/>
      <c r="F42" s="25"/>
      <c r="G42" s="25"/>
      <c r="H42" s="25"/>
      <c r="I42" s="25"/>
      <c r="J42" s="25"/>
      <c r="K42" s="25"/>
      <c r="L42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 – Sector Aggregation</vt:lpstr>
      <vt:lpstr>Table S2 – Yearly Emissions</vt:lpstr>
      <vt:lpstr>Table S3 – SDA Summary</vt:lpstr>
      <vt:lpstr>Table S4 – Direct SDA</vt:lpstr>
      <vt:lpstr>Table S5 – Energy SDA</vt:lpstr>
      <vt:lpstr>Table S6 – Supply SDA</vt:lpstr>
      <vt:lpstr>Table S7 – Sector Embodied Flow</vt:lpstr>
      <vt:lpstr>Table S8–Country Embodied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Raphael Teng</dc:creator>
  <cp:lastModifiedBy>John Raphael Teng</cp:lastModifiedBy>
  <dcterms:created xsi:type="dcterms:W3CDTF">2026-05-15T07:08:45Z</dcterms:created>
  <dcterms:modified xsi:type="dcterms:W3CDTF">2026-09-17T13:44:35Z</dcterms:modified>
</cp:coreProperties>
</file>